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12870" activeTab="0"/>
  </bookViews>
  <sheets>
    <sheet name="vtr071104" sheetId="1" r:id="rId1"/>
  </sheets>
  <definedNames>
    <definedName name="_xlnm.Print_Area" localSheetId="0">'vtr071104'!$A$1:$G$191</definedName>
    <definedName name="_xlnm.Print_Titles" localSheetId="0">'vtr071104'!$1:$3</definedName>
  </definedNames>
  <calcPr fullCalcOnLoad="1"/>
</workbook>
</file>

<file path=xl/sharedStrings.xml><?xml version="1.0" encoding="utf-8"?>
<sst xmlns="http://schemas.openxmlformats.org/spreadsheetml/2006/main" count="636" uniqueCount="396">
  <si>
    <t>Nr</t>
  </si>
  <si>
    <t>Navn</t>
  </si>
  <si>
    <t>Klub</t>
  </si>
  <si>
    <t>Sort Lang, mænd</t>
  </si>
  <si>
    <t>Sorø</t>
  </si>
  <si>
    <t>OKR</t>
  </si>
  <si>
    <t>Kristian Kærsgaard</t>
  </si>
  <si>
    <t>HG</t>
  </si>
  <si>
    <t>Hvalsø</t>
  </si>
  <si>
    <t>O-63</t>
  </si>
  <si>
    <t>HOK</t>
  </si>
  <si>
    <t>Køge</t>
  </si>
  <si>
    <t>Jan Laursen</t>
  </si>
  <si>
    <t>Bjarne Kristensen</t>
  </si>
  <si>
    <t>Jan Frederiksen</t>
  </si>
  <si>
    <t>Ole Galle</t>
  </si>
  <si>
    <t>Sort Lang, kvinder</t>
  </si>
  <si>
    <t>Sort Mellem, mænd</t>
  </si>
  <si>
    <t>Janne Brunstedt</t>
  </si>
  <si>
    <t>Jørgen Kristensen</t>
  </si>
  <si>
    <t>Henrik Nielsen</t>
  </si>
  <si>
    <t>OCS</t>
  </si>
  <si>
    <t>Kim Folander</t>
  </si>
  <si>
    <t>Palle Nielsen</t>
  </si>
  <si>
    <t>Hvalsø OK</t>
  </si>
  <si>
    <t>Steen Lund</t>
  </si>
  <si>
    <t>Torben Kristensen</t>
  </si>
  <si>
    <t>Thomas Vejsnæs</t>
  </si>
  <si>
    <t>Bent Bovbjerg</t>
  </si>
  <si>
    <t>Sort mellem, kvinder</t>
  </si>
  <si>
    <t>Sort kort, mænd</t>
  </si>
  <si>
    <t>Claus Mikkelsen</t>
  </si>
  <si>
    <t>Ole Svendsen</t>
  </si>
  <si>
    <t>Steen Fladberg</t>
  </si>
  <si>
    <t>Preben Kristensen</t>
  </si>
  <si>
    <t>Kim Møller</t>
  </si>
  <si>
    <t>Lars Plejdrup</t>
  </si>
  <si>
    <t>Bo Hede</t>
  </si>
  <si>
    <t>Sort kort, kvinder</t>
  </si>
  <si>
    <t>Birgit Børsting</t>
  </si>
  <si>
    <t>Søs M. Hansen</t>
  </si>
  <si>
    <t>Inge Jørgensen</t>
  </si>
  <si>
    <t>Annelise Jensen</t>
  </si>
  <si>
    <t>Steen Baunehøj</t>
  </si>
  <si>
    <t>Kurt Dose</t>
  </si>
  <si>
    <t>Bonnie Petersen</t>
  </si>
  <si>
    <t>Gul mellemsvær, kvinder</t>
  </si>
  <si>
    <t>Gul mellemsvær, mænd</t>
  </si>
  <si>
    <t>Narmer Fogh</t>
  </si>
  <si>
    <t>Hvid let, mænd</t>
  </si>
  <si>
    <t>Isak Fogh</t>
  </si>
  <si>
    <t>Hvid let, kvinder</t>
  </si>
  <si>
    <t>Kristine Børsting</t>
  </si>
  <si>
    <t>Grøn begynder, mænd</t>
  </si>
  <si>
    <t>Jonas Fogh</t>
  </si>
  <si>
    <t>Grøn begynder, kvinder</t>
  </si>
  <si>
    <t>Start</t>
  </si>
  <si>
    <t>Mål</t>
  </si>
  <si>
    <t>Tid</t>
  </si>
  <si>
    <t>Point</t>
  </si>
  <si>
    <t>timer</t>
  </si>
  <si>
    <t>Min.</t>
  </si>
  <si>
    <t>Sekunder</t>
  </si>
  <si>
    <t>10,19,00</t>
  </si>
  <si>
    <t>10,00,00</t>
  </si>
  <si>
    <t>10,02,00</t>
  </si>
  <si>
    <t>10,05,00</t>
  </si>
  <si>
    <t>10,07,00</t>
  </si>
  <si>
    <t>10,08,00</t>
  </si>
  <si>
    <t>10,09,00</t>
  </si>
  <si>
    <t>10,10,00</t>
  </si>
  <si>
    <t>10,15,00</t>
  </si>
  <si>
    <t>10,20,00</t>
  </si>
  <si>
    <t>10,26,00</t>
  </si>
  <si>
    <t>10,27,00</t>
  </si>
  <si>
    <t>10,01,00</t>
  </si>
  <si>
    <t>10,03,00</t>
  </si>
  <si>
    <t>10,06,00</t>
  </si>
  <si>
    <t>10,12,00</t>
  </si>
  <si>
    <t>10,14,00</t>
  </si>
  <si>
    <t>10,16,00</t>
  </si>
  <si>
    <t>10,24,00</t>
  </si>
  <si>
    <t>10,35,00</t>
  </si>
  <si>
    <t>10,40,00</t>
  </si>
  <si>
    <t>10,45,00</t>
  </si>
  <si>
    <t>10,47,00</t>
  </si>
  <si>
    <t>10,59,00</t>
  </si>
  <si>
    <t>Michael Leth Jess</t>
  </si>
  <si>
    <t>10,17,00</t>
  </si>
  <si>
    <t>10,18,00</t>
  </si>
  <si>
    <t>10,21,00</t>
  </si>
  <si>
    <t>10,22,00</t>
  </si>
  <si>
    <t>10,28,00</t>
  </si>
  <si>
    <t>10,48,00</t>
  </si>
  <si>
    <t>10,04,00</t>
  </si>
  <si>
    <t>10,11,00</t>
  </si>
  <si>
    <t>10,13,00</t>
  </si>
  <si>
    <t>10,31,00</t>
  </si>
  <si>
    <t>10,36,00</t>
  </si>
  <si>
    <t>10,44,00</t>
  </si>
  <si>
    <t>Dennis K. Larsen</t>
  </si>
  <si>
    <t>10,53,00</t>
  </si>
  <si>
    <t>10,55,00</t>
  </si>
  <si>
    <t>Kaare Bøsting</t>
  </si>
  <si>
    <t>10,23,00</t>
  </si>
  <si>
    <t>Antal</t>
  </si>
  <si>
    <t>Jesper Jensen</t>
  </si>
  <si>
    <t>Farum OK</t>
  </si>
  <si>
    <t>11,04,41</t>
  </si>
  <si>
    <t>12,06,38</t>
  </si>
  <si>
    <t>10,46,00</t>
  </si>
  <si>
    <t>Morten Hass</t>
  </si>
  <si>
    <t>11,54,02</t>
  </si>
  <si>
    <t>10,30,00</t>
  </si>
  <si>
    <t>11,25,59</t>
  </si>
  <si>
    <t>Janus Høhne</t>
  </si>
  <si>
    <t>12,23,46</t>
  </si>
  <si>
    <t>10,54,00</t>
  </si>
  <si>
    <t>Michael Kreiberg</t>
  </si>
  <si>
    <t>12,07,04</t>
  </si>
  <si>
    <t>10,37,00</t>
  </si>
  <si>
    <t>Henrik Plenge Jensen</t>
  </si>
  <si>
    <t>11,43,01</t>
  </si>
  <si>
    <t>Lars Vindegaard</t>
  </si>
  <si>
    <t>12,18,40</t>
  </si>
  <si>
    <t>Svend Christensen</t>
  </si>
  <si>
    <t>12,19,41</t>
  </si>
  <si>
    <t>10,42,00</t>
  </si>
  <si>
    <t>12,36,50</t>
  </si>
  <si>
    <t>Vintertræningsløb 15/11 09 Hvalsø OK</t>
  </si>
  <si>
    <t>12,19,20</t>
  </si>
  <si>
    <t>Asger Jensen</t>
  </si>
  <si>
    <t>12,02,33</t>
  </si>
  <si>
    <t>Anders Hansen</t>
  </si>
  <si>
    <t>12,05,01</t>
  </si>
  <si>
    <t>Bjark Bo Christensen</t>
  </si>
  <si>
    <t>12,55,25</t>
  </si>
  <si>
    <t>Per Bundgaard Larsen</t>
  </si>
  <si>
    <t>12,16,57</t>
  </si>
  <si>
    <t>Simon Holt</t>
  </si>
  <si>
    <t>Hans Henrik Juda</t>
  </si>
  <si>
    <t>11,20,34</t>
  </si>
  <si>
    <t>Karsten Hansen</t>
  </si>
  <si>
    <t>11,20,10</t>
  </si>
  <si>
    <t>John Pedersen</t>
  </si>
  <si>
    <t>11,43,05</t>
  </si>
  <si>
    <t>10,38,00</t>
  </si>
  <si>
    <t>Hanne E. Fogh</t>
  </si>
  <si>
    <t>11,14,55</t>
  </si>
  <si>
    <t>Morten Jensen</t>
  </si>
  <si>
    <t>11,08,41</t>
  </si>
  <si>
    <t>11,26,50</t>
  </si>
  <si>
    <t>12,05,56</t>
  </si>
  <si>
    <t>10,56,00</t>
  </si>
  <si>
    <t>Peter Olsen</t>
  </si>
  <si>
    <t>11,53,44</t>
  </si>
  <si>
    <t>10,43,00</t>
  </si>
  <si>
    <t>Runa Ulsøe</t>
  </si>
  <si>
    <t>11,59,50</t>
  </si>
  <si>
    <t>Mogens H. Kristensen</t>
  </si>
  <si>
    <t>12,02,15</t>
  </si>
  <si>
    <t>10,50,00</t>
  </si>
  <si>
    <t>John Barnewitz</t>
  </si>
  <si>
    <t>11,13,18</t>
  </si>
  <si>
    <t>Flemming Vejsnæs</t>
  </si>
  <si>
    <t>11,19,14</t>
  </si>
  <si>
    <t>11,26,45</t>
  </si>
  <si>
    <t>Eskil Gotfredsen</t>
  </si>
  <si>
    <t>12,08,57</t>
  </si>
  <si>
    <t>11,47,44</t>
  </si>
  <si>
    <t>10,29,00</t>
  </si>
  <si>
    <t>Louise Peitersen</t>
  </si>
  <si>
    <t>12,05,57</t>
  </si>
  <si>
    <t>11,53,59</t>
  </si>
  <si>
    <t>10,33,00</t>
  </si>
  <si>
    <t>12,07,09</t>
  </si>
  <si>
    <t>12,19,10</t>
  </si>
  <si>
    <t>10,58,00</t>
  </si>
  <si>
    <t>Erik Gotfredsen</t>
  </si>
  <si>
    <t>12,18,56</t>
  </si>
  <si>
    <t>10,57,00</t>
  </si>
  <si>
    <t>Henrik Johansen</t>
  </si>
  <si>
    <t>11,26,41</t>
  </si>
  <si>
    <t>Anders Knudsen</t>
  </si>
  <si>
    <t>12,09,18</t>
  </si>
  <si>
    <t>Per Christensen</t>
  </si>
  <si>
    <t>Haslev</t>
  </si>
  <si>
    <t>12,01,57</t>
  </si>
  <si>
    <t>10,32,00</t>
  </si>
  <si>
    <t>Kim Hansen</t>
  </si>
  <si>
    <t>11,37,29</t>
  </si>
  <si>
    <t>Jan Sørensen</t>
  </si>
  <si>
    <t>12,09,27</t>
  </si>
  <si>
    <t>12,01,04</t>
  </si>
  <si>
    <t>Jesper F. Christensen</t>
  </si>
  <si>
    <t>12,24,52</t>
  </si>
  <si>
    <t>10,49,00</t>
  </si>
  <si>
    <t>Niels J. Pedersen</t>
  </si>
  <si>
    <t>12,19,28</t>
  </si>
  <si>
    <t>10,39,00</t>
  </si>
  <si>
    <t>Per Steen</t>
  </si>
  <si>
    <t>11,54,50</t>
  </si>
  <si>
    <t>Anne-Marie Hansen</t>
  </si>
  <si>
    <t>12,02,49</t>
  </si>
  <si>
    <t>Anette Binder Larsen</t>
  </si>
  <si>
    <t>11,54,58</t>
  </si>
  <si>
    <t>Martin Munk</t>
  </si>
  <si>
    <t>12,54,41</t>
  </si>
  <si>
    <t>10,51,00</t>
  </si>
  <si>
    <t>11,30,08</t>
  </si>
  <si>
    <t>11,12,10</t>
  </si>
  <si>
    <t>11,12,14</t>
  </si>
  <si>
    <t>11,23,11</t>
  </si>
  <si>
    <t>Niels-Henrik Holscher</t>
  </si>
  <si>
    <t>11,41,00</t>
  </si>
  <si>
    <t>Jørgen Jørgensen</t>
  </si>
  <si>
    <t>11,05,12</t>
  </si>
  <si>
    <t>Jens Frandsen</t>
  </si>
  <si>
    <t>11,02,16</t>
  </si>
  <si>
    <t>11,00,40</t>
  </si>
  <si>
    <t>Peter B. Jensen</t>
  </si>
  <si>
    <t>11,13,58</t>
  </si>
  <si>
    <t>11,23,02</t>
  </si>
  <si>
    <t>Erik Løvgren Jensen</t>
  </si>
  <si>
    <t>11,13,59</t>
  </si>
  <si>
    <t>Leon Jørgensen</t>
  </si>
  <si>
    <t>11,44,55</t>
  </si>
  <si>
    <t>Jan Jørgensen</t>
  </si>
  <si>
    <t>11,13,57</t>
  </si>
  <si>
    <t>Jørgen Larsen</t>
  </si>
  <si>
    <t>11,41,11</t>
  </si>
  <si>
    <t>10,41,00</t>
  </si>
  <si>
    <t>Henrik Poulsen</t>
  </si>
  <si>
    <t>HSOK</t>
  </si>
  <si>
    <t>11,02,15</t>
  </si>
  <si>
    <t>Ole Frederiksen</t>
  </si>
  <si>
    <t>11,30,02</t>
  </si>
  <si>
    <t>Michael Krogh</t>
  </si>
  <si>
    <t>11,49,29</t>
  </si>
  <si>
    <t>John Blaase</t>
  </si>
  <si>
    <t>11,32,03</t>
  </si>
  <si>
    <t>11,26,35</t>
  </si>
  <si>
    <t>Anne Frandsen</t>
  </si>
  <si>
    <t>11,14,53</t>
  </si>
  <si>
    <t>Carina Meyer</t>
  </si>
  <si>
    <t>11,41,21</t>
  </si>
  <si>
    <t>Kurt Nielsen</t>
  </si>
  <si>
    <t>11,41,12</t>
  </si>
  <si>
    <t>10,34,00</t>
  </si>
  <si>
    <t>11,10,24</t>
  </si>
  <si>
    <t>Bo Brinkmann</t>
  </si>
  <si>
    <t>11,25,23</t>
  </si>
  <si>
    <t>11,53,08</t>
  </si>
  <si>
    <t>11,17,42</t>
  </si>
  <si>
    <t>Finn Olsen</t>
  </si>
  <si>
    <t>11,42,39</t>
  </si>
  <si>
    <t>Henrik Boesen</t>
  </si>
  <si>
    <t>11,46,26</t>
  </si>
  <si>
    <t>Hans Dabelsteen</t>
  </si>
  <si>
    <t>Otto Kristensen</t>
  </si>
  <si>
    <t>12,10,31</t>
  </si>
  <si>
    <t>Poul R. Koziara</t>
  </si>
  <si>
    <t>12,10,33</t>
  </si>
  <si>
    <t>11,49,47</t>
  </si>
  <si>
    <t>10,25,00</t>
  </si>
  <si>
    <t>12,10,46</t>
  </si>
  <si>
    <t>Søren Bredkjær</t>
  </si>
  <si>
    <t>Trine Midtgaard</t>
  </si>
  <si>
    <t>12,09,00</t>
  </si>
  <si>
    <t>Lars Erik Larsen</t>
  </si>
  <si>
    <t>11,54,55</t>
  </si>
  <si>
    <t>Svend Søhald</t>
  </si>
  <si>
    <t>12,09,02</t>
  </si>
  <si>
    <t>12,15,48</t>
  </si>
  <si>
    <t>12,09,04</t>
  </si>
  <si>
    <t>11,52,39</t>
  </si>
  <si>
    <t>Tine Meyhoff Petersen</t>
  </si>
  <si>
    <t>12,19,50</t>
  </si>
  <si>
    <t>Sort Mini, mænd &gt; 50år</t>
  </si>
  <si>
    <t>Sort Mini, mænd &lt; 50år</t>
  </si>
  <si>
    <t>Sort mini, kvinder &gt; 50år</t>
  </si>
  <si>
    <t>Sort mini, kvinder &lt; 50år</t>
  </si>
  <si>
    <t>Mathilde H. Boesen</t>
  </si>
  <si>
    <t>11,43,52</t>
  </si>
  <si>
    <t>Nirette Erichsen</t>
  </si>
  <si>
    <t>11,29,46</t>
  </si>
  <si>
    <t>Gerda Marie Christiansen</t>
  </si>
  <si>
    <t>11,24,53</t>
  </si>
  <si>
    <t>Henning Hansen</t>
  </si>
  <si>
    <t>10,57,17</t>
  </si>
  <si>
    <t>Mogens Bruun</t>
  </si>
  <si>
    <t>10,58,12</t>
  </si>
  <si>
    <t>John Jensen</t>
  </si>
  <si>
    <t>11,20,53</t>
  </si>
  <si>
    <t>10,54,23</t>
  </si>
  <si>
    <t>Benteskov Jensen</t>
  </si>
  <si>
    <t>11,23,25</t>
  </si>
  <si>
    <t>11,58,37</t>
  </si>
  <si>
    <t>11,00,00</t>
  </si>
  <si>
    <t>Hanne Hansen</t>
  </si>
  <si>
    <t>11,20,46</t>
  </si>
  <si>
    <t>Torben Nielen</t>
  </si>
  <si>
    <t>11,20,43</t>
  </si>
  <si>
    <t>Erling Hansen</t>
  </si>
  <si>
    <t>11,23,56</t>
  </si>
  <si>
    <t>Peter Leander</t>
  </si>
  <si>
    <t>11,25,37</t>
  </si>
  <si>
    <t>Ester Staffe</t>
  </si>
  <si>
    <t>11,08,51</t>
  </si>
  <si>
    <t>Finn Frogne</t>
  </si>
  <si>
    <t>11,11,24</t>
  </si>
  <si>
    <t>12,05,50</t>
  </si>
  <si>
    <t>Grethe Larsen</t>
  </si>
  <si>
    <t>11,55,07</t>
  </si>
  <si>
    <t>Jytte Nielsen</t>
  </si>
  <si>
    <t>11,26,16</t>
  </si>
  <si>
    <t>Kirsten Rasmussen</t>
  </si>
  <si>
    <t>11,26,59</t>
  </si>
  <si>
    <t>Poul Erik Pedersen</t>
  </si>
  <si>
    <t>Louise Erichsen</t>
  </si>
  <si>
    <t>11,31,34</t>
  </si>
  <si>
    <t>11,40,32</t>
  </si>
  <si>
    <t>11,39,52</t>
  </si>
  <si>
    <t>Morten Didriksen</t>
  </si>
  <si>
    <t>12,17,21</t>
  </si>
  <si>
    <t>Hanne Nielsen</t>
  </si>
  <si>
    <t>11,23,09</t>
  </si>
  <si>
    <t>Rasmus</t>
  </si>
  <si>
    <t>11,08,23</t>
  </si>
  <si>
    <t>Anne-Mette Flinch</t>
  </si>
  <si>
    <t>10,55,33</t>
  </si>
  <si>
    <t>Ebbe</t>
  </si>
  <si>
    <t>11,31,26</t>
  </si>
  <si>
    <t>Marcuz Bjerre</t>
  </si>
  <si>
    <t>11,38,11</t>
  </si>
  <si>
    <t>Lisbet Radisuf</t>
  </si>
  <si>
    <t>11,38,26</t>
  </si>
  <si>
    <t>Peter Hansen</t>
  </si>
  <si>
    <t>11,31,25</t>
  </si>
  <si>
    <t>Caroline van Sionswjk</t>
  </si>
  <si>
    <t>11,57,30</t>
  </si>
  <si>
    <t>Jonathan Wang</t>
  </si>
  <si>
    <t>Lærke Møller Hansen</t>
  </si>
  <si>
    <t>11,35,36</t>
  </si>
  <si>
    <t>Fie</t>
  </si>
  <si>
    <t>11,35,48</t>
  </si>
  <si>
    <t>Tina Christensen</t>
  </si>
  <si>
    <t>12,01,26</t>
  </si>
  <si>
    <t>12,25,01</t>
  </si>
  <si>
    <t>Ann-Sofie Hansen</t>
  </si>
  <si>
    <t>10,51,44</t>
  </si>
  <si>
    <t>Rasmus Rudloff</t>
  </si>
  <si>
    <t>10,24,17</t>
  </si>
  <si>
    <t>Anders Christensen</t>
  </si>
  <si>
    <t>11,18,07</t>
  </si>
  <si>
    <t>Jonatan Høhne</t>
  </si>
  <si>
    <t>11,33,08</t>
  </si>
  <si>
    <t>Jacob Sørensen</t>
  </si>
  <si>
    <t>11,24,16</t>
  </si>
  <si>
    <t>10,47,36</t>
  </si>
  <si>
    <t>Magnus Andersen</t>
  </si>
  <si>
    <t>Ballerup OK</t>
  </si>
  <si>
    <t>10,46,03</t>
  </si>
  <si>
    <t>Annemette El-Azem</t>
  </si>
  <si>
    <t>11,52,45</t>
  </si>
  <si>
    <t xml:space="preserve"> &lt;50 er gæt</t>
  </si>
  <si>
    <t>Birgit Christensen</t>
  </si>
  <si>
    <t>11,34,05</t>
  </si>
  <si>
    <t>Alan Bjerre</t>
  </si>
  <si>
    <t>12,47,40</t>
  </si>
  <si>
    <t>11,38,00</t>
  </si>
  <si>
    <t>ROK</t>
  </si>
  <si>
    <t>11,41,06</t>
  </si>
  <si>
    <t>Volker Naulin</t>
  </si>
  <si>
    <t>Niels Lyhne</t>
  </si>
  <si>
    <t>11,59,19</t>
  </si>
  <si>
    <t>11,11,00</t>
  </si>
  <si>
    <t>11,54,59</t>
  </si>
  <si>
    <t>Anders Kragh</t>
  </si>
  <si>
    <t>MKL</t>
  </si>
  <si>
    <t>Peter K. Bang</t>
  </si>
  <si>
    <t>Niels Kjølby</t>
  </si>
  <si>
    <t>John B</t>
  </si>
  <si>
    <t>Søren</t>
  </si>
  <si>
    <t>Jesper</t>
  </si>
  <si>
    <t>Pia Larsen</t>
  </si>
  <si>
    <t>Margit Goldbach</t>
  </si>
  <si>
    <t>Krsten Juda</t>
  </si>
  <si>
    <t>Karen V Henriksen</t>
  </si>
  <si>
    <t>10,52,00</t>
  </si>
  <si>
    <t>Malthe Poulsen</t>
  </si>
  <si>
    <t>10,39 iflg atart</t>
  </si>
  <si>
    <t>10,46,17</t>
  </si>
  <si>
    <t>Karin Lauter</t>
  </si>
  <si>
    <t>11,17,50</t>
  </si>
  <si>
    <t>P.U. Larsen</t>
  </si>
</sst>
</file>

<file path=xl/styles.xml><?xml version="1.0" encoding="utf-8"?>
<styleSheet xmlns="http://schemas.openxmlformats.org/spreadsheetml/2006/main">
  <numFmts count="1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2"/>
      <name val="Times New Roman"/>
      <family val="0"/>
    </font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20" applyFont="1" applyAlignment="1">
      <alignment horizontal="right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20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vtr071104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showGridLines="0" tabSelected="1" zoomScale="85" zoomScaleNormal="85" workbookViewId="0" topLeftCell="A1">
      <pane ySplit="2" topLeftCell="BM153" activePane="bottomLeft" state="frozen"/>
      <selection pane="topLeft" activeCell="A1" sqref="A1"/>
      <selection pane="bottomLeft" activeCell="L131" sqref="L131"/>
    </sheetView>
  </sheetViews>
  <sheetFormatPr defaultColWidth="9.00390625" defaultRowHeight="15.75"/>
  <cols>
    <col min="1" max="1" width="3.50390625" style="1" customWidth="1"/>
    <col min="2" max="2" width="18.625" style="0" customWidth="1"/>
    <col min="3" max="3" width="5.375" style="2" customWidth="1"/>
    <col min="4" max="4" width="6.75390625" style="2" customWidth="1"/>
    <col min="5" max="5" width="6.625" style="2" customWidth="1"/>
    <col min="6" max="6" width="8.00390625" style="2" customWidth="1"/>
    <col min="7" max="7" width="7.75390625" style="2" customWidth="1"/>
    <col min="8" max="8" width="7.875" style="2" bestFit="1" customWidth="1"/>
    <col min="9" max="9" width="4.25390625" style="2" bestFit="1" customWidth="1"/>
    <col min="10" max="10" width="8.625" style="2" bestFit="1" customWidth="1"/>
    <col min="11" max="11" width="3.125" style="2" customWidth="1"/>
  </cols>
  <sheetData>
    <row r="1" spans="1:11" ht="15.75">
      <c r="A1" s="4"/>
      <c r="B1" s="5" t="s">
        <v>129</v>
      </c>
      <c r="C1" s="5"/>
      <c r="D1" s="5"/>
      <c r="E1" s="5"/>
      <c r="F1" s="5"/>
      <c r="G1" s="5"/>
      <c r="H1" s="5"/>
      <c r="I1" s="5"/>
      <c r="J1" s="5"/>
      <c r="K1" s="5"/>
    </row>
    <row r="2" spans="1:12" ht="15.75">
      <c r="A2" s="7" t="s">
        <v>0</v>
      </c>
      <c r="B2" s="8" t="s">
        <v>1</v>
      </c>
      <c r="C2" s="8" t="s">
        <v>2</v>
      </c>
      <c r="D2" s="13" t="s">
        <v>59</v>
      </c>
      <c r="E2" s="9" t="s">
        <v>58</v>
      </c>
      <c r="F2" s="14" t="s">
        <v>57</v>
      </c>
      <c r="G2" s="14" t="s">
        <v>56</v>
      </c>
      <c r="H2" s="14" t="s">
        <v>60</v>
      </c>
      <c r="I2" s="14" t="s">
        <v>61</v>
      </c>
      <c r="J2" s="14" t="s">
        <v>62</v>
      </c>
      <c r="K2" s="8"/>
      <c r="L2" s="14" t="s">
        <v>105</v>
      </c>
    </row>
    <row r="3" spans="1:10" ht="15.75">
      <c r="A3" s="10"/>
      <c r="B3" s="11"/>
      <c r="D3" s="15"/>
      <c r="E3" s="3"/>
      <c r="F3" s="16"/>
      <c r="G3" s="16"/>
      <c r="H3" s="16"/>
      <c r="I3" s="16"/>
      <c r="J3" s="16"/>
    </row>
    <row r="4" spans="1:10" ht="15.75">
      <c r="A4" s="10"/>
      <c r="B4" s="8" t="s">
        <v>3</v>
      </c>
      <c r="D4" s="15"/>
      <c r="E4" s="3"/>
      <c r="F4" s="16"/>
      <c r="G4" s="16"/>
      <c r="H4" s="16"/>
      <c r="I4" s="16"/>
      <c r="J4" s="16"/>
    </row>
    <row r="5" spans="1:14" ht="15.75">
      <c r="A5" s="10"/>
      <c r="B5" s="2" t="s">
        <v>106</v>
      </c>
      <c r="C5" s="2" t="s">
        <v>107</v>
      </c>
      <c r="D5" s="15"/>
      <c r="E5" s="18">
        <f>+H5+I5+J5</f>
        <v>64.41</v>
      </c>
      <c r="F5" s="2" t="s">
        <v>108</v>
      </c>
      <c r="G5" s="2" t="s">
        <v>64</v>
      </c>
      <c r="H5" s="16">
        <f>(LEFT(F5,2)-LEFT(G5,2))*60</f>
        <v>60</v>
      </c>
      <c r="I5" s="19">
        <f>MID(F5,4,2)-MID(G5,4,2)</f>
        <v>4</v>
      </c>
      <c r="J5" s="16">
        <f>(RIGHT(F5,2)-RIGHT(G5,2))/100</f>
        <v>0.41</v>
      </c>
      <c r="L5">
        <v>1</v>
      </c>
      <c r="N5" s="2"/>
    </row>
    <row r="6" spans="1:10" ht="15.75">
      <c r="A6" s="3">
        <v>1</v>
      </c>
      <c r="B6" s="2" t="s">
        <v>6</v>
      </c>
      <c r="C6" s="2" t="s">
        <v>4</v>
      </c>
      <c r="D6" s="17">
        <f aca="true" t="shared" si="0" ref="D6:D19">100-(+E6-$E$6)</f>
        <v>100</v>
      </c>
      <c r="E6" s="18">
        <f aca="true" t="shared" si="1" ref="E6:E19">+H6+I6+J6</f>
        <v>80.38</v>
      </c>
      <c r="F6" s="2" t="s">
        <v>109</v>
      </c>
      <c r="G6" s="2" t="s">
        <v>110</v>
      </c>
      <c r="H6" s="16">
        <f aca="true" t="shared" si="2" ref="H6:H19">(LEFT(F6,2)-LEFT(G6,2))*60</f>
        <v>120</v>
      </c>
      <c r="I6" s="19">
        <f aca="true" t="shared" si="3" ref="I6:I19">MID(F6,4,2)-MID(G6,4,2)</f>
        <v>-40</v>
      </c>
      <c r="J6" s="16">
        <f aca="true" t="shared" si="4" ref="J6:J19">(RIGHT(F6,2)-RIGHT(G6,2))/100</f>
        <v>0.38</v>
      </c>
    </row>
    <row r="7" spans="1:10" ht="15.75">
      <c r="A7" s="3">
        <v>2</v>
      </c>
      <c r="B7" s="2" t="s">
        <v>111</v>
      </c>
      <c r="C7" s="2" t="s">
        <v>4</v>
      </c>
      <c r="D7" s="17">
        <f t="shared" si="0"/>
        <v>96.36</v>
      </c>
      <c r="E7" s="18">
        <f t="shared" si="1"/>
        <v>84.02</v>
      </c>
      <c r="F7" s="2" t="s">
        <v>112</v>
      </c>
      <c r="G7" s="2" t="s">
        <v>113</v>
      </c>
      <c r="H7" s="16">
        <f t="shared" si="2"/>
        <v>60</v>
      </c>
      <c r="I7" s="19">
        <f t="shared" si="3"/>
        <v>24</v>
      </c>
      <c r="J7" s="16">
        <f t="shared" si="4"/>
        <v>0.02</v>
      </c>
    </row>
    <row r="8" spans="1:10" ht="15.75">
      <c r="A8" s="3">
        <v>3</v>
      </c>
      <c r="B8" s="2" t="s">
        <v>27</v>
      </c>
      <c r="C8" s="2" t="s">
        <v>4</v>
      </c>
      <c r="D8" s="17">
        <f t="shared" si="0"/>
        <v>95.78999999999999</v>
      </c>
      <c r="E8" s="18">
        <f t="shared" si="1"/>
        <v>84.59</v>
      </c>
      <c r="F8" s="2" t="s">
        <v>114</v>
      </c>
      <c r="G8" s="2" t="s">
        <v>75</v>
      </c>
      <c r="H8" s="16">
        <f t="shared" si="2"/>
        <v>60</v>
      </c>
      <c r="I8" s="19">
        <f t="shared" si="3"/>
        <v>24</v>
      </c>
      <c r="J8" s="16">
        <f t="shared" si="4"/>
        <v>0.59</v>
      </c>
    </row>
    <row r="9" spans="1:10" ht="15.75">
      <c r="A9" s="3">
        <v>4</v>
      </c>
      <c r="B9" s="2" t="s">
        <v>115</v>
      </c>
      <c r="C9" s="2" t="s">
        <v>4</v>
      </c>
      <c r="D9" s="17">
        <f t="shared" si="0"/>
        <v>90.92</v>
      </c>
      <c r="E9" s="18">
        <f t="shared" si="1"/>
        <v>89.46</v>
      </c>
      <c r="F9" s="2" t="s">
        <v>116</v>
      </c>
      <c r="G9" s="2" t="s">
        <v>117</v>
      </c>
      <c r="H9" s="16">
        <f t="shared" si="2"/>
        <v>120</v>
      </c>
      <c r="I9" s="19">
        <f t="shared" si="3"/>
        <v>-31</v>
      </c>
      <c r="J9" s="16">
        <f t="shared" si="4"/>
        <v>0.46</v>
      </c>
    </row>
    <row r="10" spans="1:10" ht="15.75">
      <c r="A10" s="3">
        <v>5</v>
      </c>
      <c r="B10" s="2" t="s">
        <v>118</v>
      </c>
      <c r="C10" s="2" t="s">
        <v>5</v>
      </c>
      <c r="D10" s="17">
        <f t="shared" si="0"/>
        <v>90.33999999999999</v>
      </c>
      <c r="E10" s="18">
        <f t="shared" si="1"/>
        <v>90.04</v>
      </c>
      <c r="F10" s="2" t="s">
        <v>119</v>
      </c>
      <c r="G10" s="2" t="s">
        <v>120</v>
      </c>
      <c r="H10" s="16">
        <f t="shared" si="2"/>
        <v>120</v>
      </c>
      <c r="I10" s="19">
        <f t="shared" si="3"/>
        <v>-30</v>
      </c>
      <c r="J10" s="16">
        <f t="shared" si="4"/>
        <v>0.04</v>
      </c>
    </row>
    <row r="11" spans="1:10" ht="15.75">
      <c r="A11" s="3">
        <v>6</v>
      </c>
      <c r="B11" s="2" t="s">
        <v>121</v>
      </c>
      <c r="C11" s="2" t="s">
        <v>9</v>
      </c>
      <c r="D11" s="17">
        <f t="shared" si="0"/>
        <v>87.36999999999999</v>
      </c>
      <c r="E11" s="18">
        <f t="shared" si="1"/>
        <v>93.01</v>
      </c>
      <c r="F11" s="2" t="s">
        <v>122</v>
      </c>
      <c r="G11" s="2" t="s">
        <v>70</v>
      </c>
      <c r="H11" s="16">
        <f t="shared" si="2"/>
        <v>60</v>
      </c>
      <c r="I11" s="19">
        <f t="shared" si="3"/>
        <v>33</v>
      </c>
      <c r="J11" s="16">
        <f t="shared" si="4"/>
        <v>0.01</v>
      </c>
    </row>
    <row r="12" spans="1:10" ht="15.75">
      <c r="A12" s="3">
        <v>7</v>
      </c>
      <c r="B12" s="2" t="s">
        <v>123</v>
      </c>
      <c r="C12" s="2" t="s">
        <v>5</v>
      </c>
      <c r="D12" s="17">
        <f t="shared" si="0"/>
        <v>85.97999999999999</v>
      </c>
      <c r="E12" s="18">
        <f t="shared" si="1"/>
        <v>94.4</v>
      </c>
      <c r="F12" s="2" t="s">
        <v>124</v>
      </c>
      <c r="G12" s="2" t="s">
        <v>99</v>
      </c>
      <c r="H12" s="16">
        <f t="shared" si="2"/>
        <v>120</v>
      </c>
      <c r="I12" s="19">
        <f t="shared" si="3"/>
        <v>-26</v>
      </c>
      <c r="J12" s="16">
        <f t="shared" si="4"/>
        <v>0.4</v>
      </c>
    </row>
    <row r="13" spans="1:10" ht="15.75">
      <c r="A13" s="3">
        <v>8</v>
      </c>
      <c r="B13" s="2" t="s">
        <v>125</v>
      </c>
      <c r="C13" s="2" t="s">
        <v>5</v>
      </c>
      <c r="D13" s="17">
        <f t="shared" si="0"/>
        <v>82.97</v>
      </c>
      <c r="E13" s="18">
        <f t="shared" si="1"/>
        <v>97.41</v>
      </c>
      <c r="F13" s="16" t="s">
        <v>126</v>
      </c>
      <c r="G13" s="2" t="s">
        <v>127</v>
      </c>
      <c r="H13" s="16">
        <f t="shared" si="2"/>
        <v>120</v>
      </c>
      <c r="I13" s="19">
        <f t="shared" si="3"/>
        <v>-23</v>
      </c>
      <c r="J13" s="16">
        <f t="shared" si="4"/>
        <v>0.41</v>
      </c>
    </row>
    <row r="14" spans="1:10" ht="15.75">
      <c r="A14" s="3">
        <v>9</v>
      </c>
      <c r="B14" s="2" t="s">
        <v>131</v>
      </c>
      <c r="C14" s="2" t="s">
        <v>5</v>
      </c>
      <c r="D14" s="17">
        <f>100-(+E14-$E$6)</f>
        <v>74.05</v>
      </c>
      <c r="E14" s="18">
        <f>+H14+I14+J14</f>
        <v>106.33</v>
      </c>
      <c r="F14" s="2" t="s">
        <v>132</v>
      </c>
      <c r="G14" s="2" t="s">
        <v>80</v>
      </c>
      <c r="H14" s="16">
        <f>(LEFT(F14,2)-LEFT(G14,2))*60</f>
        <v>120</v>
      </c>
      <c r="I14" s="19">
        <f>MID(F14,4,2)-MID(G14,4,2)</f>
        <v>-14</v>
      </c>
      <c r="J14" s="16">
        <f>(RIGHT(F14,2)-RIGHT(G14,2))/100</f>
        <v>0.33</v>
      </c>
    </row>
    <row r="15" spans="1:10" ht="15.75">
      <c r="A15" s="3">
        <v>10</v>
      </c>
      <c r="B15" s="2" t="s">
        <v>14</v>
      </c>
      <c r="C15" s="2" t="s">
        <v>5</v>
      </c>
      <c r="D15" s="17">
        <f t="shared" si="0"/>
        <v>68.88</v>
      </c>
      <c r="E15" s="18">
        <f t="shared" si="1"/>
        <v>111.5</v>
      </c>
      <c r="F15" s="2" t="s">
        <v>128</v>
      </c>
      <c r="G15" s="2" t="s">
        <v>84</v>
      </c>
      <c r="H15" s="16">
        <f t="shared" si="2"/>
        <v>120</v>
      </c>
      <c r="I15" s="19">
        <f t="shared" si="3"/>
        <v>-9</v>
      </c>
      <c r="J15" s="16">
        <f t="shared" si="4"/>
        <v>0.5</v>
      </c>
    </row>
    <row r="16" spans="1:10" ht="15.75">
      <c r="A16" s="3">
        <v>11</v>
      </c>
      <c r="B16" s="2" t="s">
        <v>13</v>
      </c>
      <c r="C16" s="2" t="s">
        <v>7</v>
      </c>
      <c r="D16" s="17">
        <f t="shared" si="0"/>
        <v>68.17999999999999</v>
      </c>
      <c r="E16" s="18">
        <f t="shared" si="1"/>
        <v>112.2</v>
      </c>
      <c r="F16" s="2" t="s">
        <v>130</v>
      </c>
      <c r="G16" s="2" t="s">
        <v>74</v>
      </c>
      <c r="H16" s="16">
        <f t="shared" si="2"/>
        <v>120</v>
      </c>
      <c r="I16" s="19">
        <f t="shared" si="3"/>
        <v>-8</v>
      </c>
      <c r="J16" s="16">
        <f t="shared" si="4"/>
        <v>0.2</v>
      </c>
    </row>
    <row r="17" spans="1:10" ht="15.75">
      <c r="A17" s="3">
        <v>12</v>
      </c>
      <c r="B17" s="2" t="s">
        <v>133</v>
      </c>
      <c r="C17" s="2" t="s">
        <v>5</v>
      </c>
      <c r="D17" s="17">
        <f t="shared" si="0"/>
        <v>57.36999999999999</v>
      </c>
      <c r="E17" s="18">
        <f t="shared" si="1"/>
        <v>123.01</v>
      </c>
      <c r="F17" s="2" t="s">
        <v>134</v>
      </c>
      <c r="G17" s="2" t="s">
        <v>65</v>
      </c>
      <c r="H17" s="16">
        <f t="shared" si="2"/>
        <v>120</v>
      </c>
      <c r="I17" s="19">
        <f t="shared" si="3"/>
        <v>3</v>
      </c>
      <c r="J17" s="16">
        <f t="shared" si="4"/>
        <v>0.01</v>
      </c>
    </row>
    <row r="18" spans="1:10" ht="15.75">
      <c r="A18" s="3">
        <v>13</v>
      </c>
      <c r="B18" s="2" t="s">
        <v>135</v>
      </c>
      <c r="C18" s="2" t="s">
        <v>10</v>
      </c>
      <c r="D18" s="17">
        <f t="shared" si="0"/>
        <v>52.129999999999995</v>
      </c>
      <c r="E18" s="18">
        <f t="shared" si="1"/>
        <v>128.25</v>
      </c>
      <c r="F18" s="2" t="s">
        <v>136</v>
      </c>
      <c r="G18" s="2" t="s">
        <v>85</v>
      </c>
      <c r="H18" s="16">
        <f t="shared" si="2"/>
        <v>120</v>
      </c>
      <c r="I18" s="19">
        <f t="shared" si="3"/>
        <v>8</v>
      </c>
      <c r="J18" s="16">
        <f t="shared" si="4"/>
        <v>0.25</v>
      </c>
    </row>
    <row r="19" spans="1:12" ht="15.75">
      <c r="A19" s="3">
        <v>14</v>
      </c>
      <c r="B19" s="2" t="s">
        <v>137</v>
      </c>
      <c r="C19" s="2" t="s">
        <v>10</v>
      </c>
      <c r="D19" s="17">
        <f t="shared" si="0"/>
        <v>51.81</v>
      </c>
      <c r="E19" s="18">
        <f t="shared" si="1"/>
        <v>128.57</v>
      </c>
      <c r="F19" s="2" t="s">
        <v>138</v>
      </c>
      <c r="G19" s="2" t="s">
        <v>68</v>
      </c>
      <c r="H19" s="16">
        <f t="shared" si="2"/>
        <v>120</v>
      </c>
      <c r="I19" s="19">
        <f t="shared" si="3"/>
        <v>8</v>
      </c>
      <c r="J19" s="16">
        <f t="shared" si="4"/>
        <v>0.57</v>
      </c>
      <c r="L19">
        <f>+A19</f>
        <v>14</v>
      </c>
    </row>
    <row r="20" spans="1:10" ht="15.75">
      <c r="A20" s="3"/>
      <c r="B20" s="2" t="s">
        <v>139</v>
      </c>
      <c r="C20" s="2" t="s">
        <v>11</v>
      </c>
      <c r="D20" s="17" t="s">
        <v>379</v>
      </c>
      <c r="E20" s="18"/>
      <c r="G20" s="2" t="s">
        <v>66</v>
      </c>
      <c r="H20" s="16"/>
      <c r="I20" s="19"/>
      <c r="J20" s="16"/>
    </row>
    <row r="21" spans="1:10" ht="15.75">
      <c r="A21" s="3"/>
      <c r="B21" s="2" t="s">
        <v>378</v>
      </c>
      <c r="D21" s="17" t="s">
        <v>379</v>
      </c>
      <c r="E21" s="18"/>
      <c r="G21" s="2" t="s">
        <v>67</v>
      </c>
      <c r="H21" s="16"/>
      <c r="I21" s="19"/>
      <c r="J21" s="16"/>
    </row>
    <row r="22" spans="1:10" ht="15.75">
      <c r="A22" s="3"/>
      <c r="B22" s="2" t="s">
        <v>380</v>
      </c>
      <c r="C22" s="2" t="s">
        <v>7</v>
      </c>
      <c r="D22" s="17" t="s">
        <v>379</v>
      </c>
      <c r="E22" s="18"/>
      <c r="G22" s="2" t="s">
        <v>72</v>
      </c>
      <c r="H22" s="16"/>
      <c r="I22" s="19"/>
      <c r="J22" s="16"/>
    </row>
    <row r="23" spans="1:10" ht="15.75">
      <c r="A23" s="3"/>
      <c r="B23" s="2" t="s">
        <v>381</v>
      </c>
      <c r="D23" s="17" t="s">
        <v>379</v>
      </c>
      <c r="E23" s="18"/>
      <c r="G23" s="2" t="s">
        <v>161</v>
      </c>
      <c r="H23" s="16"/>
      <c r="I23" s="19"/>
      <c r="J23" s="16"/>
    </row>
    <row r="24" spans="1:10" ht="15.75">
      <c r="A24" s="3"/>
      <c r="B24" s="2"/>
      <c r="D24" s="17"/>
      <c r="E24" s="18"/>
      <c r="H24" s="16"/>
      <c r="I24" s="19"/>
      <c r="J24" s="16"/>
    </row>
    <row r="25" spans="1:10" ht="15.75">
      <c r="A25" s="3"/>
      <c r="B25" s="8" t="s">
        <v>16</v>
      </c>
      <c r="D25" s="17"/>
      <c r="E25" s="18"/>
      <c r="H25" s="16"/>
      <c r="I25" s="19"/>
      <c r="J25" s="16"/>
    </row>
    <row r="26" spans="1:12" ht="15.75">
      <c r="A26" s="3"/>
      <c r="B26" s="2"/>
      <c r="D26" s="17"/>
      <c r="E26" s="18"/>
      <c r="H26" s="16"/>
      <c r="I26" s="19"/>
      <c r="J26" s="16"/>
      <c r="L26">
        <f>+A26</f>
        <v>0</v>
      </c>
    </row>
    <row r="27" spans="1:10" ht="15.75">
      <c r="A27" s="3"/>
      <c r="B27" s="2"/>
      <c r="D27" s="17"/>
      <c r="E27" s="18"/>
      <c r="H27" s="16"/>
      <c r="I27" s="19"/>
      <c r="J27" s="16"/>
    </row>
    <row r="28" spans="1:11" ht="15.75">
      <c r="A28" s="10"/>
      <c r="B28" s="8" t="s">
        <v>17</v>
      </c>
      <c r="C28" s="8"/>
      <c r="D28" s="17"/>
      <c r="E28" s="18"/>
      <c r="F28" s="8"/>
      <c r="G28" s="8"/>
      <c r="H28" s="16"/>
      <c r="I28" s="19"/>
      <c r="J28" s="16"/>
      <c r="K28" s="8"/>
    </row>
    <row r="29" spans="1:10" ht="15.75">
      <c r="A29" s="3">
        <v>1</v>
      </c>
      <c r="B29" s="2" t="s">
        <v>140</v>
      </c>
      <c r="C29" s="2" t="s">
        <v>11</v>
      </c>
      <c r="D29" s="17">
        <f>100-(+E29-$E$29)</f>
        <v>100</v>
      </c>
      <c r="E29" s="18">
        <f aca="true" t="shared" si="5" ref="E29:E44">+H29+I29+J29</f>
        <v>58.34</v>
      </c>
      <c r="F29" s="2" t="s">
        <v>141</v>
      </c>
      <c r="G29" s="2" t="s">
        <v>91</v>
      </c>
      <c r="H29" s="16">
        <f aca="true" t="shared" si="6" ref="H29:H44">(LEFT(F29,2)-LEFT(G29,2))*60</f>
        <v>60</v>
      </c>
      <c r="I29" s="19">
        <f aca="true" t="shared" si="7" ref="I29:I44">MID(F29,4,2)-MID(G29,4,2)</f>
        <v>-2</v>
      </c>
      <c r="J29" s="16">
        <f aca="true" t="shared" si="8" ref="J29:J44">(RIGHT(F29,2)-RIGHT(G29,2))/100</f>
        <v>0.34</v>
      </c>
    </row>
    <row r="30" spans="1:10" ht="15.75">
      <c r="A30" s="3">
        <v>2</v>
      </c>
      <c r="B30" s="2" t="s">
        <v>142</v>
      </c>
      <c r="C30" s="2" t="s">
        <v>11</v>
      </c>
      <c r="D30" s="17">
        <f aca="true" t="shared" si="9" ref="D30:D44">100-(+E30-$E$29)</f>
        <v>97.24000000000001</v>
      </c>
      <c r="E30" s="18">
        <f t="shared" si="5"/>
        <v>61.1</v>
      </c>
      <c r="F30" s="2" t="s">
        <v>143</v>
      </c>
      <c r="G30" s="2" t="s">
        <v>63</v>
      </c>
      <c r="H30" s="16">
        <f t="shared" si="6"/>
        <v>60</v>
      </c>
      <c r="I30" s="19">
        <f t="shared" si="7"/>
        <v>1</v>
      </c>
      <c r="J30" s="16">
        <f t="shared" si="8"/>
        <v>0.1</v>
      </c>
    </row>
    <row r="31" spans="1:10" ht="15.75">
      <c r="A31" s="3">
        <v>3</v>
      </c>
      <c r="B31" s="2" t="s">
        <v>144</v>
      </c>
      <c r="C31" s="2" t="s">
        <v>4</v>
      </c>
      <c r="D31" s="17">
        <f t="shared" si="9"/>
        <v>93.29</v>
      </c>
      <c r="E31" s="18">
        <f t="shared" si="5"/>
        <v>65.05</v>
      </c>
      <c r="F31" s="2" t="s">
        <v>145</v>
      </c>
      <c r="G31" s="2" t="s">
        <v>146</v>
      </c>
      <c r="H31" s="16">
        <f t="shared" si="6"/>
        <v>60</v>
      </c>
      <c r="I31" s="19">
        <f t="shared" si="7"/>
        <v>5</v>
      </c>
      <c r="J31" s="16">
        <f t="shared" si="8"/>
        <v>0.05</v>
      </c>
    </row>
    <row r="32" spans="1:10" ht="15.75">
      <c r="A32" s="3">
        <v>4</v>
      </c>
      <c r="B32" s="2" t="s">
        <v>149</v>
      </c>
      <c r="C32" s="2" t="s">
        <v>5</v>
      </c>
      <c r="D32" s="17">
        <f t="shared" si="9"/>
        <v>90.93</v>
      </c>
      <c r="E32" s="18">
        <f t="shared" si="5"/>
        <v>67.41</v>
      </c>
      <c r="F32" s="2" t="s">
        <v>150</v>
      </c>
      <c r="G32" s="2" t="s">
        <v>75</v>
      </c>
      <c r="H32" s="16">
        <f t="shared" si="6"/>
        <v>60</v>
      </c>
      <c r="I32" s="19">
        <f t="shared" si="7"/>
        <v>7</v>
      </c>
      <c r="J32" s="16">
        <f t="shared" si="8"/>
        <v>0.41</v>
      </c>
    </row>
    <row r="33" spans="1:10" ht="15.75">
      <c r="A33" s="3">
        <v>5</v>
      </c>
      <c r="B33" s="2" t="s">
        <v>19</v>
      </c>
      <c r="C33" s="2" t="s">
        <v>5</v>
      </c>
      <c r="D33" s="17">
        <f t="shared" si="9"/>
        <v>88.84</v>
      </c>
      <c r="E33" s="18">
        <f t="shared" si="5"/>
        <v>69.5</v>
      </c>
      <c r="F33" s="2" t="s">
        <v>151</v>
      </c>
      <c r="G33" s="2" t="s">
        <v>88</v>
      </c>
      <c r="H33" s="16">
        <f t="shared" si="6"/>
        <v>60</v>
      </c>
      <c r="I33" s="19">
        <f t="shared" si="7"/>
        <v>9</v>
      </c>
      <c r="J33" s="16">
        <f t="shared" si="8"/>
        <v>0.5</v>
      </c>
    </row>
    <row r="34" spans="1:10" ht="15.75">
      <c r="A34" s="3">
        <v>6</v>
      </c>
      <c r="B34" s="2" t="s">
        <v>20</v>
      </c>
      <c r="C34" s="2" t="s">
        <v>10</v>
      </c>
      <c r="D34" s="17">
        <f t="shared" si="9"/>
        <v>88.78</v>
      </c>
      <c r="E34" s="18">
        <f t="shared" si="5"/>
        <v>69.56</v>
      </c>
      <c r="F34" s="2" t="s">
        <v>152</v>
      </c>
      <c r="G34" s="2" t="s">
        <v>153</v>
      </c>
      <c r="H34" s="16">
        <f t="shared" si="6"/>
        <v>120</v>
      </c>
      <c r="I34" s="19">
        <f t="shared" si="7"/>
        <v>-51</v>
      </c>
      <c r="J34" s="16">
        <f t="shared" si="8"/>
        <v>0.56</v>
      </c>
    </row>
    <row r="35" spans="1:10" ht="15.75">
      <c r="A35" s="3">
        <v>7</v>
      </c>
      <c r="B35" s="2" t="s">
        <v>154</v>
      </c>
      <c r="C35" s="2" t="s">
        <v>11</v>
      </c>
      <c r="D35" s="17">
        <f t="shared" si="9"/>
        <v>87.9</v>
      </c>
      <c r="E35" s="18">
        <f t="shared" si="5"/>
        <v>70.44</v>
      </c>
      <c r="F35" s="2" t="s">
        <v>155</v>
      </c>
      <c r="G35" s="2" t="s">
        <v>156</v>
      </c>
      <c r="H35" s="16">
        <f t="shared" si="6"/>
        <v>60</v>
      </c>
      <c r="I35" s="19">
        <f t="shared" si="7"/>
        <v>10</v>
      </c>
      <c r="J35" s="16">
        <f t="shared" si="8"/>
        <v>0.44</v>
      </c>
    </row>
    <row r="36" spans="1:10" ht="15.75">
      <c r="A36" s="3">
        <v>8</v>
      </c>
      <c r="B36" s="2" t="s">
        <v>159</v>
      </c>
      <c r="C36" s="2" t="s">
        <v>5</v>
      </c>
      <c r="D36" s="17">
        <f t="shared" si="9"/>
        <v>86.19</v>
      </c>
      <c r="E36" s="18">
        <f t="shared" si="5"/>
        <v>72.15</v>
      </c>
      <c r="F36" s="2" t="s">
        <v>160</v>
      </c>
      <c r="G36" s="2" t="s">
        <v>161</v>
      </c>
      <c r="H36" s="16">
        <f t="shared" si="6"/>
        <v>120</v>
      </c>
      <c r="I36" s="19">
        <f t="shared" si="7"/>
        <v>-48</v>
      </c>
      <c r="J36" s="16">
        <f t="shared" si="8"/>
        <v>0.15</v>
      </c>
    </row>
    <row r="37" spans="1:10" ht="15.75">
      <c r="A37" s="3">
        <v>9</v>
      </c>
      <c r="B37" s="2" t="s">
        <v>164</v>
      </c>
      <c r="C37" s="2" t="s">
        <v>4</v>
      </c>
      <c r="D37" s="17">
        <f t="shared" si="9"/>
        <v>83.2</v>
      </c>
      <c r="E37" s="18">
        <f t="shared" si="5"/>
        <v>75.14</v>
      </c>
      <c r="F37" s="2" t="s">
        <v>165</v>
      </c>
      <c r="G37" s="2" t="s">
        <v>94</v>
      </c>
      <c r="H37" s="16">
        <f t="shared" si="6"/>
        <v>60</v>
      </c>
      <c r="I37" s="19">
        <f t="shared" si="7"/>
        <v>15</v>
      </c>
      <c r="J37" s="16">
        <f t="shared" si="8"/>
        <v>0.14</v>
      </c>
    </row>
    <row r="38" spans="1:10" ht="15.75">
      <c r="A38" s="3">
        <v>10</v>
      </c>
      <c r="B38" s="2" t="s">
        <v>22</v>
      </c>
      <c r="C38" s="2" t="s">
        <v>4</v>
      </c>
      <c r="D38" s="17">
        <f t="shared" si="9"/>
        <v>82.89</v>
      </c>
      <c r="E38" s="18">
        <f t="shared" si="5"/>
        <v>75.45</v>
      </c>
      <c r="F38" s="2" t="s">
        <v>166</v>
      </c>
      <c r="G38" s="2" t="s">
        <v>95</v>
      </c>
      <c r="H38" s="16">
        <f t="shared" si="6"/>
        <v>60</v>
      </c>
      <c r="I38" s="19">
        <f t="shared" si="7"/>
        <v>15</v>
      </c>
      <c r="J38" s="16">
        <f t="shared" si="8"/>
        <v>0.45</v>
      </c>
    </row>
    <row r="39" spans="1:10" ht="15.75">
      <c r="A39" s="3">
        <v>11</v>
      </c>
      <c r="B39" s="2" t="s">
        <v>167</v>
      </c>
      <c r="C39" s="2" t="s">
        <v>24</v>
      </c>
      <c r="D39" s="17">
        <f t="shared" si="9"/>
        <v>82.77000000000001</v>
      </c>
      <c r="E39" s="18">
        <f t="shared" si="5"/>
        <v>75.57</v>
      </c>
      <c r="F39" s="2" t="s">
        <v>168</v>
      </c>
      <c r="G39" s="2" t="s">
        <v>101</v>
      </c>
      <c r="H39" s="16">
        <f t="shared" si="6"/>
        <v>120</v>
      </c>
      <c r="I39" s="19">
        <f t="shared" si="7"/>
        <v>-45</v>
      </c>
      <c r="J39" s="16">
        <f t="shared" si="8"/>
        <v>0.57</v>
      </c>
    </row>
    <row r="40" spans="1:10" ht="15.75">
      <c r="A40" s="3">
        <v>12</v>
      </c>
      <c r="B40" s="2" t="s">
        <v>23</v>
      </c>
      <c r="C40" s="2" t="s">
        <v>8</v>
      </c>
      <c r="D40" s="17">
        <f t="shared" si="9"/>
        <v>79.9</v>
      </c>
      <c r="E40" s="18">
        <f t="shared" si="5"/>
        <v>78.44</v>
      </c>
      <c r="F40" s="2" t="s">
        <v>169</v>
      </c>
      <c r="G40" s="2" t="s">
        <v>170</v>
      </c>
      <c r="H40" s="16">
        <f t="shared" si="6"/>
        <v>60</v>
      </c>
      <c r="I40" s="19">
        <f t="shared" si="7"/>
        <v>18</v>
      </c>
      <c r="J40" s="16">
        <f t="shared" si="8"/>
        <v>0.44</v>
      </c>
    </row>
    <row r="41" spans="1:10" ht="15.75">
      <c r="A41" s="3">
        <v>13</v>
      </c>
      <c r="B41" s="2" t="s">
        <v>87</v>
      </c>
      <c r="C41" s="2" t="s">
        <v>5</v>
      </c>
      <c r="D41" s="17">
        <f t="shared" si="9"/>
        <v>77.75</v>
      </c>
      <c r="E41" s="18">
        <f t="shared" si="5"/>
        <v>80.59</v>
      </c>
      <c r="F41" s="2" t="s">
        <v>173</v>
      </c>
      <c r="G41" s="2" t="s">
        <v>174</v>
      </c>
      <c r="H41" s="16">
        <f t="shared" si="6"/>
        <v>60</v>
      </c>
      <c r="I41" s="19">
        <f t="shared" si="7"/>
        <v>20</v>
      </c>
      <c r="J41" s="16">
        <f t="shared" si="8"/>
        <v>0.59</v>
      </c>
    </row>
    <row r="42" spans="1:10" ht="15.75">
      <c r="A42" s="3">
        <v>14</v>
      </c>
      <c r="B42" s="2" t="s">
        <v>26</v>
      </c>
      <c r="C42" s="2" t="s">
        <v>7</v>
      </c>
      <c r="D42" s="17">
        <f t="shared" si="9"/>
        <v>77.25</v>
      </c>
      <c r="E42" s="18">
        <f t="shared" si="5"/>
        <v>81.09</v>
      </c>
      <c r="F42" s="2" t="s">
        <v>175</v>
      </c>
      <c r="G42" s="2" t="s">
        <v>110</v>
      </c>
      <c r="H42" s="16">
        <f t="shared" si="6"/>
        <v>120</v>
      </c>
      <c r="I42" s="19">
        <f t="shared" si="7"/>
        <v>-39</v>
      </c>
      <c r="J42" s="16">
        <f t="shared" si="8"/>
        <v>0.09</v>
      </c>
    </row>
    <row r="43" spans="1:11" s="6" customFormat="1" ht="12.75">
      <c r="A43" s="3">
        <v>15</v>
      </c>
      <c r="B43" s="2" t="s">
        <v>15</v>
      </c>
      <c r="C43" s="2" t="s">
        <v>10</v>
      </c>
      <c r="D43" s="17">
        <f t="shared" si="9"/>
        <v>77.24000000000001</v>
      </c>
      <c r="E43" s="18">
        <f t="shared" si="5"/>
        <v>81.1</v>
      </c>
      <c r="F43" s="2" t="s">
        <v>176</v>
      </c>
      <c r="G43" s="2" t="s">
        <v>177</v>
      </c>
      <c r="H43" s="16">
        <f t="shared" si="6"/>
        <v>120</v>
      </c>
      <c r="I43" s="19">
        <f t="shared" si="7"/>
        <v>-39</v>
      </c>
      <c r="J43" s="16">
        <f t="shared" si="8"/>
        <v>0.1</v>
      </c>
      <c r="K43" s="2"/>
    </row>
    <row r="44" spans="1:11" s="6" customFormat="1" ht="12.75">
      <c r="A44" s="3">
        <v>16</v>
      </c>
      <c r="B44" s="2" t="s">
        <v>178</v>
      </c>
      <c r="C44" s="2" t="s">
        <v>24</v>
      </c>
      <c r="D44" s="17">
        <f t="shared" si="9"/>
        <v>76.78</v>
      </c>
      <c r="E44" s="18">
        <f t="shared" si="5"/>
        <v>81.56</v>
      </c>
      <c r="F44" s="2" t="s">
        <v>179</v>
      </c>
      <c r="G44" s="2" t="s">
        <v>180</v>
      </c>
      <c r="H44" s="16">
        <f t="shared" si="6"/>
        <v>120</v>
      </c>
      <c r="I44" s="19">
        <f t="shared" si="7"/>
        <v>-39</v>
      </c>
      <c r="J44" s="16">
        <f t="shared" si="8"/>
        <v>0.56</v>
      </c>
      <c r="K44" s="2"/>
    </row>
    <row r="45" spans="1:12" s="6" customFormat="1" ht="15.75">
      <c r="A45" s="3">
        <v>17</v>
      </c>
      <c r="B45" s="2" t="s">
        <v>183</v>
      </c>
      <c r="C45" s="2" t="s">
        <v>10</v>
      </c>
      <c r="D45" s="17">
        <f aca="true" t="shared" si="10" ref="D45:D50">100-(+E45-$E$29)</f>
        <v>71.16</v>
      </c>
      <c r="E45" s="18">
        <f aca="true" t="shared" si="11" ref="E45:E50">+H45+I45+J45</f>
        <v>87.18</v>
      </c>
      <c r="F45" s="2" t="s">
        <v>184</v>
      </c>
      <c r="G45" s="2" t="s">
        <v>127</v>
      </c>
      <c r="H45" s="16">
        <f aca="true" t="shared" si="12" ref="H45:H50">(LEFT(F45,2)-LEFT(G45,2))*60</f>
        <v>120</v>
      </c>
      <c r="I45" s="19">
        <f aca="true" t="shared" si="13" ref="I45:I50">MID(F45,4,2)-MID(G45,4,2)</f>
        <v>-33</v>
      </c>
      <c r="J45" s="16">
        <f aca="true" t="shared" si="14" ref="J45:J50">(RIGHT(F45,2)-RIGHT(G45,2))/100</f>
        <v>0.18</v>
      </c>
      <c r="K45" s="2"/>
      <c r="L45"/>
    </row>
    <row r="46" spans="1:12" s="6" customFormat="1" ht="15.75">
      <c r="A46" s="3">
        <v>18</v>
      </c>
      <c r="B46" s="2" t="s">
        <v>185</v>
      </c>
      <c r="C46" s="2" t="s">
        <v>186</v>
      </c>
      <c r="D46" s="17">
        <f t="shared" si="10"/>
        <v>68.77000000000001</v>
      </c>
      <c r="E46" s="18">
        <f t="shared" si="11"/>
        <v>89.57</v>
      </c>
      <c r="F46" s="2" t="s">
        <v>187</v>
      </c>
      <c r="G46" s="2" t="s">
        <v>188</v>
      </c>
      <c r="H46" s="16">
        <f t="shared" si="12"/>
        <v>120</v>
      </c>
      <c r="I46" s="19">
        <f t="shared" si="13"/>
        <v>-31</v>
      </c>
      <c r="J46" s="16">
        <f t="shared" si="14"/>
        <v>0.57</v>
      </c>
      <c r="K46" s="2"/>
      <c r="L46"/>
    </row>
    <row r="47" spans="1:12" s="6" customFormat="1" ht="15.75">
      <c r="A47" s="3">
        <v>19</v>
      </c>
      <c r="B47" s="2" t="s">
        <v>189</v>
      </c>
      <c r="C47" s="2" t="s">
        <v>11</v>
      </c>
      <c r="D47" s="17">
        <f t="shared" si="10"/>
        <v>67.05</v>
      </c>
      <c r="E47" s="18">
        <f t="shared" si="11"/>
        <v>91.29</v>
      </c>
      <c r="F47" s="2" t="s">
        <v>190</v>
      </c>
      <c r="G47" s="2" t="s">
        <v>77</v>
      </c>
      <c r="H47" s="16">
        <f t="shared" si="12"/>
        <v>60</v>
      </c>
      <c r="I47" s="19">
        <f t="shared" si="13"/>
        <v>31</v>
      </c>
      <c r="J47" s="16">
        <f t="shared" si="14"/>
        <v>0.29</v>
      </c>
      <c r="K47" s="2"/>
      <c r="L47"/>
    </row>
    <row r="48" spans="1:12" s="6" customFormat="1" ht="15.75">
      <c r="A48" s="3">
        <v>20</v>
      </c>
      <c r="B48" s="2" t="s">
        <v>191</v>
      </c>
      <c r="C48" s="2" t="s">
        <v>4</v>
      </c>
      <c r="D48" s="17">
        <f t="shared" si="10"/>
        <v>64.07000000000001</v>
      </c>
      <c r="E48" s="18">
        <f t="shared" si="11"/>
        <v>94.27</v>
      </c>
      <c r="F48" s="2" t="s">
        <v>192</v>
      </c>
      <c r="G48" s="2" t="s">
        <v>82</v>
      </c>
      <c r="H48" s="16">
        <f t="shared" si="12"/>
        <v>120</v>
      </c>
      <c r="I48" s="19">
        <f t="shared" si="13"/>
        <v>-26</v>
      </c>
      <c r="J48" s="16">
        <f t="shared" si="14"/>
        <v>0.27</v>
      </c>
      <c r="K48" s="2"/>
      <c r="L48"/>
    </row>
    <row r="49" spans="1:12" s="6" customFormat="1" ht="15.75">
      <c r="A49" s="3">
        <v>21</v>
      </c>
      <c r="B49" s="2" t="s">
        <v>28</v>
      </c>
      <c r="C49" s="2" t="s">
        <v>11</v>
      </c>
      <c r="D49" s="17">
        <f t="shared" si="10"/>
        <v>63.3</v>
      </c>
      <c r="E49" s="18">
        <f t="shared" si="11"/>
        <v>95.04</v>
      </c>
      <c r="F49" s="2" t="s">
        <v>193</v>
      </c>
      <c r="G49" s="2" t="s">
        <v>73</v>
      </c>
      <c r="H49" s="16">
        <f t="shared" si="12"/>
        <v>120</v>
      </c>
      <c r="I49" s="19">
        <f t="shared" si="13"/>
        <v>-25</v>
      </c>
      <c r="J49" s="16">
        <f t="shared" si="14"/>
        <v>0.04</v>
      </c>
      <c r="K49" s="2"/>
      <c r="L49"/>
    </row>
    <row r="50" spans="1:12" s="6" customFormat="1" ht="15.75">
      <c r="A50" s="3">
        <v>22</v>
      </c>
      <c r="B50" s="2" t="s">
        <v>194</v>
      </c>
      <c r="C50" s="2" t="s">
        <v>5</v>
      </c>
      <c r="D50" s="17">
        <f t="shared" si="10"/>
        <v>62.82000000000001</v>
      </c>
      <c r="E50" s="18">
        <f t="shared" si="11"/>
        <v>95.52</v>
      </c>
      <c r="F50" s="2" t="s">
        <v>195</v>
      </c>
      <c r="G50" s="2" t="s">
        <v>196</v>
      </c>
      <c r="H50" s="16">
        <f t="shared" si="12"/>
        <v>120</v>
      </c>
      <c r="I50" s="19">
        <f t="shared" si="13"/>
        <v>-25</v>
      </c>
      <c r="J50" s="16">
        <f t="shared" si="14"/>
        <v>0.52</v>
      </c>
      <c r="K50" s="2"/>
      <c r="L50"/>
    </row>
    <row r="51" spans="1:12" s="6" customFormat="1" ht="15.75">
      <c r="A51" s="3">
        <v>23</v>
      </c>
      <c r="B51" s="2" t="s">
        <v>197</v>
      </c>
      <c r="C51" s="2" t="s">
        <v>11</v>
      </c>
      <c r="D51" s="17">
        <f>100-(+E51-$E$29)</f>
        <v>58.06</v>
      </c>
      <c r="E51" s="18">
        <f>+H51+I51+J51</f>
        <v>100.28</v>
      </c>
      <c r="F51" s="2" t="s">
        <v>198</v>
      </c>
      <c r="G51" s="2" t="s">
        <v>199</v>
      </c>
      <c r="H51" s="16">
        <f>(LEFT(F51,2)-LEFT(G51,2))*60</f>
        <v>120</v>
      </c>
      <c r="I51" s="19">
        <f>MID(F51,4,2)-MID(G51,4,2)</f>
        <v>-20</v>
      </c>
      <c r="J51" s="16">
        <f>(RIGHT(F51,2)-RIGHT(G51,2))/100</f>
        <v>0.28</v>
      </c>
      <c r="K51" s="2"/>
      <c r="L51"/>
    </row>
    <row r="52" spans="1:12" s="6" customFormat="1" ht="15.75">
      <c r="A52" s="3">
        <v>24</v>
      </c>
      <c r="B52" s="2" t="s">
        <v>200</v>
      </c>
      <c r="C52" s="2" t="s">
        <v>11</v>
      </c>
      <c r="D52" s="17">
        <f>100-(+E52-$E$29)</f>
        <v>57.84</v>
      </c>
      <c r="E52" s="18">
        <f>+H52+I52+J52</f>
        <v>100.5</v>
      </c>
      <c r="F52" s="2" t="s">
        <v>201</v>
      </c>
      <c r="G52" s="2" t="s">
        <v>79</v>
      </c>
      <c r="H52" s="16">
        <f>(LEFT(F52,2)-LEFT(G52,2))*60</f>
        <v>60</v>
      </c>
      <c r="I52" s="19">
        <f>MID(F52,4,2)-MID(G52,4,2)</f>
        <v>40</v>
      </c>
      <c r="J52" s="16">
        <f>(RIGHT(F52,2)-RIGHT(G52,2))/100</f>
        <v>0.5</v>
      </c>
      <c r="K52" s="2"/>
      <c r="L52"/>
    </row>
    <row r="53" spans="1:12" s="6" customFormat="1" ht="15.75">
      <c r="A53" s="3">
        <v>25</v>
      </c>
      <c r="B53" s="2" t="s">
        <v>206</v>
      </c>
      <c r="C53" s="2" t="s">
        <v>4</v>
      </c>
      <c r="D53" s="17">
        <f>100-(+E53-$E$29)</f>
        <v>34.93000000000001</v>
      </c>
      <c r="E53" s="18">
        <f>+H53+I53+J53</f>
        <v>123.41</v>
      </c>
      <c r="F53" s="2" t="s">
        <v>207</v>
      </c>
      <c r="G53" s="2" t="s">
        <v>208</v>
      </c>
      <c r="H53" s="16">
        <f>(LEFT(F53,2)-LEFT(G53,2))*60</f>
        <v>120</v>
      </c>
      <c r="I53" s="19">
        <f>MID(F53,4,2)-MID(G53,4,2)</f>
        <v>3</v>
      </c>
      <c r="J53" s="16">
        <f>(RIGHT(F53,2)-RIGHT(G53,2))/100</f>
        <v>0.41</v>
      </c>
      <c r="K53" s="2"/>
      <c r="L53">
        <f>+A53</f>
        <v>25</v>
      </c>
    </row>
    <row r="54" spans="1:12" s="6" customFormat="1" ht="15.75">
      <c r="A54" s="3"/>
      <c r="B54" s="2" t="s">
        <v>12</v>
      </c>
      <c r="C54" s="2" t="s">
        <v>8</v>
      </c>
      <c r="D54" s="17" t="s">
        <v>379</v>
      </c>
      <c r="E54" s="18"/>
      <c r="F54" s="2"/>
      <c r="G54" s="2" t="s">
        <v>102</v>
      </c>
      <c r="H54" s="16"/>
      <c r="I54" s="19"/>
      <c r="J54" s="16"/>
      <c r="K54" s="2"/>
      <c r="L54"/>
    </row>
    <row r="55" spans="1:11" s="2" customFormat="1" ht="12.75">
      <c r="A55" s="7"/>
      <c r="B55" s="8"/>
      <c r="C55" s="8"/>
      <c r="D55" s="17"/>
      <c r="E55" s="18"/>
      <c r="F55" s="8"/>
      <c r="G55" s="8"/>
      <c r="H55" s="16"/>
      <c r="I55" s="19"/>
      <c r="J55" s="16"/>
      <c r="K55" s="8"/>
    </row>
    <row r="56" spans="1:11" s="2" customFormat="1" ht="12.75">
      <c r="A56" s="10"/>
      <c r="B56" s="8" t="s">
        <v>29</v>
      </c>
      <c r="C56" s="8"/>
      <c r="D56" s="17"/>
      <c r="E56" s="18"/>
      <c r="F56" s="8"/>
      <c r="G56" s="8"/>
      <c r="H56" s="16"/>
      <c r="I56" s="19"/>
      <c r="J56" s="16"/>
      <c r="K56" s="8"/>
    </row>
    <row r="57" spans="1:12" s="2" customFormat="1" ht="15.75">
      <c r="A57" s="3">
        <v>1</v>
      </c>
      <c r="B57" s="2" t="s">
        <v>147</v>
      </c>
      <c r="C57" s="2" t="s">
        <v>4</v>
      </c>
      <c r="D57" s="17">
        <v>100</v>
      </c>
      <c r="E57" s="18">
        <f>+H57+I57+J57</f>
        <v>65.55</v>
      </c>
      <c r="F57" s="2" t="s">
        <v>148</v>
      </c>
      <c r="G57" s="2" t="s">
        <v>69</v>
      </c>
      <c r="H57" s="16">
        <f>(LEFT(F57,2)-LEFT(G57,2))*60</f>
        <v>60</v>
      </c>
      <c r="I57" s="19">
        <f>MID(F57,4,2)-MID(G57,4,2)</f>
        <v>5</v>
      </c>
      <c r="J57" s="16">
        <f>(RIGHT(F57,2)-RIGHT(G57,2))/100</f>
        <v>0.55</v>
      </c>
      <c r="L57"/>
    </row>
    <row r="58" spans="1:12" s="2" customFormat="1" ht="15.75">
      <c r="A58" s="3">
        <v>2</v>
      </c>
      <c r="B58" s="2" t="s">
        <v>157</v>
      </c>
      <c r="C58" s="2" t="s">
        <v>5</v>
      </c>
      <c r="D58" s="17">
        <f>100-(+E58-$E$29)</f>
        <v>86.84</v>
      </c>
      <c r="E58" s="18">
        <f>+H58+I58+J58</f>
        <v>71.5</v>
      </c>
      <c r="F58" s="2" t="s">
        <v>158</v>
      </c>
      <c r="G58" s="2" t="s">
        <v>93</v>
      </c>
      <c r="H58" s="16">
        <f>(LEFT(F58,2)-LEFT(G58,2))*60</f>
        <v>60</v>
      </c>
      <c r="I58" s="19">
        <f>MID(F58,4,2)-MID(G58,4,2)</f>
        <v>11</v>
      </c>
      <c r="J58" s="16">
        <f>(RIGHT(F58,2)-RIGHT(G58,2))/100</f>
        <v>0.5</v>
      </c>
      <c r="L58"/>
    </row>
    <row r="59" spans="1:12" s="2" customFormat="1" ht="15.75">
      <c r="A59" s="3">
        <v>3</v>
      </c>
      <c r="B59" s="2" t="s">
        <v>171</v>
      </c>
      <c r="C59" s="2" t="s">
        <v>4</v>
      </c>
      <c r="D59" s="17">
        <f>100-(+E59-$E$29)</f>
        <v>79.77000000000001</v>
      </c>
      <c r="E59" s="18">
        <f>+H59+I59+J59</f>
        <v>78.57</v>
      </c>
      <c r="F59" s="2" t="s">
        <v>172</v>
      </c>
      <c r="G59" s="2" t="s">
        <v>85</v>
      </c>
      <c r="H59" s="16">
        <f>(LEFT(F59,2)-LEFT(G59,2))*60</f>
        <v>120</v>
      </c>
      <c r="I59" s="19">
        <f>MID(F59,4,2)-MID(G59,4,2)</f>
        <v>-42</v>
      </c>
      <c r="J59" s="16">
        <f>(RIGHT(F59,2)-RIGHT(G59,2))/100</f>
        <v>0.57</v>
      </c>
      <c r="L59"/>
    </row>
    <row r="60" spans="1:12" s="2" customFormat="1" ht="15.75">
      <c r="A60" s="3">
        <v>4</v>
      </c>
      <c r="B60" s="2" t="s">
        <v>202</v>
      </c>
      <c r="C60" s="2" t="s">
        <v>5</v>
      </c>
      <c r="D60" s="17">
        <f>100-(+E60-$E$29)</f>
        <v>53.85000000000001</v>
      </c>
      <c r="E60" s="18">
        <f>+H60+I60+J60</f>
        <v>104.49</v>
      </c>
      <c r="F60" s="2" t="s">
        <v>203</v>
      </c>
      <c r="G60" s="2" t="s">
        <v>89</v>
      </c>
      <c r="H60" s="16">
        <f>(LEFT(F60,2)-LEFT(G60,2))*60</f>
        <v>120</v>
      </c>
      <c r="I60" s="19">
        <f>MID(F60,4,2)-MID(G60,4,2)</f>
        <v>-16</v>
      </c>
      <c r="J60" s="16">
        <f>(RIGHT(F60,2)-RIGHT(G60,2))/100</f>
        <v>0.49</v>
      </c>
      <c r="L60"/>
    </row>
    <row r="61" spans="1:12" s="2" customFormat="1" ht="15.75">
      <c r="A61" s="3">
        <v>5</v>
      </c>
      <c r="B61" s="2" t="s">
        <v>204</v>
      </c>
      <c r="C61" s="2" t="s">
        <v>10</v>
      </c>
      <c r="D61" s="17">
        <f>100-(+E61-$E$29)</f>
        <v>53.760000000000005</v>
      </c>
      <c r="E61" s="18">
        <f>+H61+I61+J61</f>
        <v>104.58</v>
      </c>
      <c r="F61" s="2" t="s">
        <v>205</v>
      </c>
      <c r="G61" s="2" t="s">
        <v>70</v>
      </c>
      <c r="H61" s="16">
        <f>(LEFT(F61,2)-LEFT(G61,2))*60</f>
        <v>60</v>
      </c>
      <c r="I61" s="19">
        <f>MID(F61,4,2)-MID(G61,4,2)</f>
        <v>44</v>
      </c>
      <c r="J61" s="16">
        <f>(RIGHT(F61,2)-RIGHT(G61,2))/100</f>
        <v>0.58</v>
      </c>
      <c r="L61"/>
    </row>
    <row r="62" spans="1:12" s="2" customFormat="1" ht="15.75">
      <c r="A62" s="20">
        <v>6</v>
      </c>
      <c r="B62" s="21" t="s">
        <v>276</v>
      </c>
      <c r="C62" s="21" t="s">
        <v>7</v>
      </c>
      <c r="D62" s="17">
        <f>100-(+E62-$E$109)</f>
        <v>42.58</v>
      </c>
      <c r="E62" s="22">
        <f>+H62+I62+J62</f>
        <v>105.5</v>
      </c>
      <c r="F62" s="21" t="s">
        <v>277</v>
      </c>
      <c r="G62" s="21" t="s">
        <v>248</v>
      </c>
      <c r="H62" s="23">
        <f>(LEFT(F62,2)-LEFT(G62,2))*60</f>
        <v>120</v>
      </c>
      <c r="I62" s="24">
        <f>MID(F62,4,2)-MID(G62,4,2)</f>
        <v>-15</v>
      </c>
      <c r="J62" s="23">
        <f>(RIGHT(F62,2)-RIGHT(G62,2))/100</f>
        <v>0.5</v>
      </c>
      <c r="K62" s="25"/>
      <c r="L62">
        <f>+A62</f>
        <v>6</v>
      </c>
    </row>
    <row r="63" spans="1:12" s="2" customFormat="1" ht="15.75">
      <c r="A63" s="3"/>
      <c r="B63" s="2" t="s">
        <v>387</v>
      </c>
      <c r="C63" s="2" t="s">
        <v>5</v>
      </c>
      <c r="D63" s="17" t="s">
        <v>379</v>
      </c>
      <c r="E63" s="18"/>
      <c r="G63" s="2" t="s">
        <v>80</v>
      </c>
      <c r="H63" s="16"/>
      <c r="I63" s="19"/>
      <c r="J63" s="16"/>
      <c r="L63"/>
    </row>
    <row r="64" spans="1:10" s="2" customFormat="1" ht="12.75">
      <c r="A64" s="3"/>
      <c r="B64" s="2" t="s">
        <v>388</v>
      </c>
      <c r="C64" s="2" t="s">
        <v>371</v>
      </c>
      <c r="D64" s="17" t="s">
        <v>379</v>
      </c>
      <c r="E64" s="18"/>
      <c r="G64" s="2" t="s">
        <v>389</v>
      </c>
      <c r="H64" s="16"/>
      <c r="I64" s="19"/>
      <c r="J64" s="16"/>
    </row>
    <row r="65" spans="1:10" s="2" customFormat="1" ht="12.75">
      <c r="A65" s="3"/>
      <c r="D65" s="17"/>
      <c r="E65" s="18"/>
      <c r="H65" s="16"/>
      <c r="I65" s="19"/>
      <c r="J65" s="16"/>
    </row>
    <row r="66" spans="1:10" ht="15.75">
      <c r="A66" s="10"/>
      <c r="B66" s="8" t="s">
        <v>30</v>
      </c>
      <c r="D66" s="17"/>
      <c r="E66" s="18"/>
      <c r="H66" s="16"/>
      <c r="I66" s="19"/>
      <c r="J66" s="16"/>
    </row>
    <row r="67" spans="1:10" ht="15.75">
      <c r="A67" s="10">
        <v>1</v>
      </c>
      <c r="B67" s="2" t="s">
        <v>32</v>
      </c>
      <c r="C67" s="2" t="s">
        <v>5</v>
      </c>
      <c r="D67" s="17">
        <f>100-(+E67-$E$67)</f>
        <v>100</v>
      </c>
      <c r="E67" s="18">
        <f aca="true" t="shared" si="15" ref="E67:E85">+H67+I67+J67</f>
        <v>49.14</v>
      </c>
      <c r="F67" s="2" t="s">
        <v>211</v>
      </c>
      <c r="G67" s="2" t="s">
        <v>104</v>
      </c>
      <c r="H67" s="16">
        <f aca="true" t="shared" si="16" ref="H67:H85">(LEFT(F67,2)-LEFT(G67,2))*60</f>
        <v>60</v>
      </c>
      <c r="I67" s="19">
        <f aca="true" t="shared" si="17" ref="I67:I85">MID(F67,4,2)-MID(G67,4,2)</f>
        <v>-11</v>
      </c>
      <c r="J67" s="16">
        <f aca="true" t="shared" si="18" ref="J67:J85">(RIGHT(F67,2)-RIGHT(G67,2))/100</f>
        <v>0.14</v>
      </c>
    </row>
    <row r="68" spans="1:10" ht="15.75">
      <c r="A68" s="10">
        <v>2</v>
      </c>
      <c r="B68" s="2" t="s">
        <v>18</v>
      </c>
      <c r="C68" s="2" t="s">
        <v>5</v>
      </c>
      <c r="D68" s="17">
        <f aca="true" t="shared" si="19" ref="D68:D85">100-(+E68-$E$67)</f>
        <v>99.03</v>
      </c>
      <c r="E68" s="18">
        <f t="shared" si="15"/>
        <v>50.11</v>
      </c>
      <c r="F68" s="2" t="s">
        <v>212</v>
      </c>
      <c r="G68" s="2" t="s">
        <v>174</v>
      </c>
      <c r="H68" s="16">
        <f t="shared" si="16"/>
        <v>60</v>
      </c>
      <c r="I68" s="19">
        <f t="shared" si="17"/>
        <v>-10</v>
      </c>
      <c r="J68" s="16">
        <f t="shared" si="18"/>
        <v>0.11</v>
      </c>
    </row>
    <row r="69" spans="1:10" ht="15.75">
      <c r="A69" s="10">
        <v>3</v>
      </c>
      <c r="B69" s="2" t="s">
        <v>213</v>
      </c>
      <c r="C69" s="2" t="s">
        <v>9</v>
      </c>
      <c r="D69" s="17">
        <f t="shared" si="19"/>
        <v>96.14</v>
      </c>
      <c r="E69" s="18">
        <f t="shared" si="15"/>
        <v>53</v>
      </c>
      <c r="F69" s="2" t="s">
        <v>214</v>
      </c>
      <c r="G69" s="2" t="s">
        <v>93</v>
      </c>
      <c r="H69" s="16">
        <f t="shared" si="16"/>
        <v>60</v>
      </c>
      <c r="I69" s="19">
        <f t="shared" si="17"/>
        <v>-7</v>
      </c>
      <c r="J69" s="16">
        <f t="shared" si="18"/>
        <v>0</v>
      </c>
    </row>
    <row r="70" spans="1:10" ht="15.75">
      <c r="A70" s="10">
        <v>4</v>
      </c>
      <c r="B70" s="2" t="s">
        <v>215</v>
      </c>
      <c r="C70" s="2" t="s">
        <v>5</v>
      </c>
      <c r="D70" s="17">
        <f t="shared" si="19"/>
        <v>96.02000000000001</v>
      </c>
      <c r="E70" s="18">
        <f t="shared" si="15"/>
        <v>53.12</v>
      </c>
      <c r="F70" s="2" t="s">
        <v>216</v>
      </c>
      <c r="G70" s="2" t="s">
        <v>78</v>
      </c>
      <c r="H70" s="16">
        <f t="shared" si="16"/>
        <v>60</v>
      </c>
      <c r="I70" s="19">
        <f t="shared" si="17"/>
        <v>-7</v>
      </c>
      <c r="J70" s="16">
        <f t="shared" si="18"/>
        <v>0.12</v>
      </c>
    </row>
    <row r="71" spans="1:11" s="6" customFormat="1" ht="12.75">
      <c r="A71" s="10">
        <v>5</v>
      </c>
      <c r="B71" s="2" t="s">
        <v>217</v>
      </c>
      <c r="C71" s="2" t="s">
        <v>4</v>
      </c>
      <c r="D71" s="17">
        <f t="shared" si="19"/>
        <v>94.98</v>
      </c>
      <c r="E71" s="18">
        <f t="shared" si="15"/>
        <v>54.16</v>
      </c>
      <c r="F71" s="2" t="s">
        <v>218</v>
      </c>
      <c r="G71" s="2" t="s">
        <v>68</v>
      </c>
      <c r="H71" s="16">
        <f t="shared" si="16"/>
        <v>60</v>
      </c>
      <c r="I71" s="19">
        <f t="shared" si="17"/>
        <v>-6</v>
      </c>
      <c r="J71" s="16">
        <f t="shared" si="18"/>
        <v>0.16</v>
      </c>
      <c r="K71" s="2"/>
    </row>
    <row r="72" spans="1:11" s="1" customFormat="1" ht="15.75">
      <c r="A72" s="10">
        <v>6</v>
      </c>
      <c r="B72" s="2" t="s">
        <v>48</v>
      </c>
      <c r="C72" s="2" t="s">
        <v>4</v>
      </c>
      <c r="D72" s="17">
        <f t="shared" si="19"/>
        <v>94.74000000000001</v>
      </c>
      <c r="E72" s="18">
        <f t="shared" si="15"/>
        <v>54.4</v>
      </c>
      <c r="F72" s="2" t="s">
        <v>219</v>
      </c>
      <c r="G72" s="2" t="s">
        <v>77</v>
      </c>
      <c r="H72" s="16">
        <f t="shared" si="16"/>
        <v>60</v>
      </c>
      <c r="I72" s="19">
        <f t="shared" si="17"/>
        <v>-6</v>
      </c>
      <c r="J72" s="16">
        <f t="shared" si="18"/>
        <v>0.4</v>
      </c>
      <c r="K72" s="2"/>
    </row>
    <row r="73" spans="1:10" ht="15.75">
      <c r="A73" s="10">
        <v>7</v>
      </c>
      <c r="B73" s="2" t="s">
        <v>220</v>
      </c>
      <c r="C73" s="2" t="s">
        <v>9</v>
      </c>
      <c r="D73" s="17">
        <f t="shared" si="19"/>
        <v>93.56</v>
      </c>
      <c r="E73" s="18">
        <f t="shared" si="15"/>
        <v>55.58</v>
      </c>
      <c r="F73" s="2" t="s">
        <v>221</v>
      </c>
      <c r="G73" s="2" t="s">
        <v>89</v>
      </c>
      <c r="H73" s="16">
        <f t="shared" si="16"/>
        <v>60</v>
      </c>
      <c r="I73" s="19">
        <f t="shared" si="17"/>
        <v>-5</v>
      </c>
      <c r="J73" s="16">
        <f t="shared" si="18"/>
        <v>0.58</v>
      </c>
    </row>
    <row r="74" spans="1:10" ht="15.75">
      <c r="A74" s="10">
        <v>8</v>
      </c>
      <c r="B74" s="2" t="s">
        <v>223</v>
      </c>
      <c r="C74" s="2" t="s">
        <v>11</v>
      </c>
      <c r="D74" s="17">
        <f t="shared" si="19"/>
        <v>91.55</v>
      </c>
      <c r="E74" s="18">
        <f t="shared" si="15"/>
        <v>57.59</v>
      </c>
      <c r="F74" s="2" t="s">
        <v>224</v>
      </c>
      <c r="G74" s="2" t="s">
        <v>80</v>
      </c>
      <c r="H74" s="16">
        <f t="shared" si="16"/>
        <v>60</v>
      </c>
      <c r="I74" s="19">
        <f t="shared" si="17"/>
        <v>-3</v>
      </c>
      <c r="J74" s="16">
        <f t="shared" si="18"/>
        <v>0.59</v>
      </c>
    </row>
    <row r="75" spans="1:10" ht="15.75">
      <c r="A75" s="10">
        <v>9</v>
      </c>
      <c r="B75" s="2" t="s">
        <v>225</v>
      </c>
      <c r="C75" s="2" t="s">
        <v>11</v>
      </c>
      <c r="D75" s="17">
        <f t="shared" si="19"/>
        <v>89.59</v>
      </c>
      <c r="E75" s="18">
        <f t="shared" si="15"/>
        <v>59.55</v>
      </c>
      <c r="F75" s="2" t="s">
        <v>226</v>
      </c>
      <c r="G75" s="2" t="s">
        <v>84</v>
      </c>
      <c r="H75" s="16">
        <f t="shared" si="16"/>
        <v>60</v>
      </c>
      <c r="I75" s="19">
        <f t="shared" si="17"/>
        <v>-1</v>
      </c>
      <c r="J75" s="16">
        <f t="shared" si="18"/>
        <v>0.55</v>
      </c>
    </row>
    <row r="76" spans="1:10" ht="15.75">
      <c r="A76" s="10">
        <v>10</v>
      </c>
      <c r="B76" s="2" t="s">
        <v>227</v>
      </c>
      <c r="C76" s="2" t="s">
        <v>4</v>
      </c>
      <c r="D76" s="17">
        <f t="shared" si="19"/>
        <v>89.57</v>
      </c>
      <c r="E76" s="18">
        <f t="shared" si="15"/>
        <v>59.57</v>
      </c>
      <c r="F76" s="2" t="s">
        <v>228</v>
      </c>
      <c r="G76" s="2" t="s">
        <v>79</v>
      </c>
      <c r="H76" s="16">
        <f t="shared" si="16"/>
        <v>60</v>
      </c>
      <c r="I76" s="19">
        <f t="shared" si="17"/>
        <v>-1</v>
      </c>
      <c r="J76" s="16">
        <f t="shared" si="18"/>
        <v>0.57</v>
      </c>
    </row>
    <row r="77" spans="1:10" ht="15.75">
      <c r="A77" s="10">
        <v>11</v>
      </c>
      <c r="B77" s="2" t="s">
        <v>229</v>
      </c>
      <c r="C77" s="2" t="s">
        <v>11</v>
      </c>
      <c r="D77" s="17">
        <f t="shared" si="19"/>
        <v>89.03</v>
      </c>
      <c r="E77" s="18">
        <f t="shared" si="15"/>
        <v>60.11</v>
      </c>
      <c r="F77" s="2" t="s">
        <v>230</v>
      </c>
      <c r="G77" s="2" t="s">
        <v>231</v>
      </c>
      <c r="H77" s="16">
        <f t="shared" si="16"/>
        <v>60</v>
      </c>
      <c r="I77" s="19">
        <f t="shared" si="17"/>
        <v>0</v>
      </c>
      <c r="J77" s="16">
        <f t="shared" si="18"/>
        <v>0.11</v>
      </c>
    </row>
    <row r="78" spans="1:10" ht="15.75">
      <c r="A78" s="10">
        <v>12</v>
      </c>
      <c r="B78" s="2" t="s">
        <v>232</v>
      </c>
      <c r="C78" s="2" t="s">
        <v>233</v>
      </c>
      <c r="D78" s="17">
        <f t="shared" si="19"/>
        <v>88.99000000000001</v>
      </c>
      <c r="E78" s="18">
        <f t="shared" si="15"/>
        <v>60.15</v>
      </c>
      <c r="F78" s="2" t="s">
        <v>234</v>
      </c>
      <c r="G78" s="2" t="s">
        <v>65</v>
      </c>
      <c r="H78" s="16">
        <f t="shared" si="16"/>
        <v>60</v>
      </c>
      <c r="I78" s="19">
        <f t="shared" si="17"/>
        <v>0</v>
      </c>
      <c r="J78" s="16">
        <f t="shared" si="18"/>
        <v>0.15</v>
      </c>
    </row>
    <row r="79" spans="1:10" ht="15.75">
      <c r="A79" s="10">
        <v>13</v>
      </c>
      <c r="B79" s="2" t="s">
        <v>235</v>
      </c>
      <c r="C79" s="2" t="s">
        <v>5</v>
      </c>
      <c r="D79" s="17">
        <f t="shared" si="19"/>
        <v>88.12</v>
      </c>
      <c r="E79" s="18">
        <f t="shared" si="15"/>
        <v>61.02</v>
      </c>
      <c r="F79" s="2" t="s">
        <v>236</v>
      </c>
      <c r="G79" s="2" t="s">
        <v>170</v>
      </c>
      <c r="H79" s="16">
        <f t="shared" si="16"/>
        <v>60</v>
      </c>
      <c r="I79" s="19">
        <f t="shared" si="17"/>
        <v>1</v>
      </c>
      <c r="J79" s="16">
        <f t="shared" si="18"/>
        <v>0.02</v>
      </c>
    </row>
    <row r="80" spans="1:10" ht="15.75">
      <c r="A80" s="10">
        <v>14</v>
      </c>
      <c r="B80" s="2" t="s">
        <v>237</v>
      </c>
      <c r="C80" s="2" t="s">
        <v>9</v>
      </c>
      <c r="D80" s="17">
        <f t="shared" si="19"/>
        <v>85.85</v>
      </c>
      <c r="E80" s="18">
        <f t="shared" si="15"/>
        <v>63.29</v>
      </c>
      <c r="F80" s="2" t="s">
        <v>238</v>
      </c>
      <c r="G80" s="2" t="s">
        <v>110</v>
      </c>
      <c r="H80" s="16">
        <f t="shared" si="16"/>
        <v>60</v>
      </c>
      <c r="I80" s="19">
        <f t="shared" si="17"/>
        <v>3</v>
      </c>
      <c r="J80" s="16">
        <f t="shared" si="18"/>
        <v>0.29</v>
      </c>
    </row>
    <row r="81" spans="1:10" ht="15.75">
      <c r="A81" s="10">
        <v>15</v>
      </c>
      <c r="B81" s="2" t="s">
        <v>239</v>
      </c>
      <c r="C81" s="2" t="s">
        <v>5</v>
      </c>
      <c r="D81" s="17">
        <f t="shared" si="19"/>
        <v>85.11</v>
      </c>
      <c r="E81" s="18">
        <f t="shared" si="15"/>
        <v>64.03</v>
      </c>
      <c r="F81" s="2" t="s">
        <v>240</v>
      </c>
      <c r="G81" s="2" t="s">
        <v>92</v>
      </c>
      <c r="H81" s="16">
        <f t="shared" si="16"/>
        <v>60</v>
      </c>
      <c r="I81" s="19">
        <f t="shared" si="17"/>
        <v>4</v>
      </c>
      <c r="J81" s="16">
        <f t="shared" si="18"/>
        <v>0.03</v>
      </c>
    </row>
    <row r="82" spans="1:10" ht="15.75">
      <c r="A82" s="10">
        <v>16</v>
      </c>
      <c r="B82" s="2" t="s">
        <v>36</v>
      </c>
      <c r="C82" s="2" t="s">
        <v>8</v>
      </c>
      <c r="D82" s="17">
        <f t="shared" si="19"/>
        <v>84.79</v>
      </c>
      <c r="E82" s="18">
        <f t="shared" si="15"/>
        <v>64.35</v>
      </c>
      <c r="F82" s="2" t="s">
        <v>241</v>
      </c>
      <c r="G82" s="2" t="s">
        <v>91</v>
      </c>
      <c r="H82" s="16">
        <f t="shared" si="16"/>
        <v>60</v>
      </c>
      <c r="I82" s="19">
        <f t="shared" si="17"/>
        <v>4</v>
      </c>
      <c r="J82" s="16">
        <f t="shared" si="18"/>
        <v>0.35</v>
      </c>
    </row>
    <row r="83" spans="1:10" ht="15.75">
      <c r="A83" s="10">
        <v>17</v>
      </c>
      <c r="B83" s="2" t="s">
        <v>246</v>
      </c>
      <c r="C83" s="2" t="s">
        <v>4</v>
      </c>
      <c r="D83" s="17">
        <f t="shared" si="19"/>
        <v>82.02</v>
      </c>
      <c r="E83" s="18">
        <f t="shared" si="15"/>
        <v>67.12</v>
      </c>
      <c r="F83" s="2" t="s">
        <v>247</v>
      </c>
      <c r="G83" s="2" t="s">
        <v>248</v>
      </c>
      <c r="H83" s="16">
        <f t="shared" si="16"/>
        <v>60</v>
      </c>
      <c r="I83" s="19">
        <f t="shared" si="17"/>
        <v>7</v>
      </c>
      <c r="J83" s="16">
        <f t="shared" si="18"/>
        <v>0.12</v>
      </c>
    </row>
    <row r="84" spans="1:10" ht="15.75">
      <c r="A84" s="10">
        <v>18</v>
      </c>
      <c r="B84" s="2" t="s">
        <v>33</v>
      </c>
      <c r="C84" s="2" t="s">
        <v>11</v>
      </c>
      <c r="D84" s="17">
        <f t="shared" si="19"/>
        <v>81.9</v>
      </c>
      <c r="E84" s="18">
        <f t="shared" si="15"/>
        <v>67.24</v>
      </c>
      <c r="F84" s="2" t="s">
        <v>249</v>
      </c>
      <c r="G84" s="2" t="s">
        <v>76</v>
      </c>
      <c r="H84" s="16">
        <f t="shared" si="16"/>
        <v>60</v>
      </c>
      <c r="I84" s="19">
        <f t="shared" si="17"/>
        <v>7</v>
      </c>
      <c r="J84" s="16">
        <f t="shared" si="18"/>
        <v>0.24</v>
      </c>
    </row>
    <row r="85" spans="1:10" ht="15.75">
      <c r="A85" s="10">
        <v>19</v>
      </c>
      <c r="B85" s="2" t="s">
        <v>250</v>
      </c>
      <c r="C85" s="2" t="s">
        <v>11</v>
      </c>
      <c r="D85" s="17">
        <f t="shared" si="19"/>
        <v>76.91</v>
      </c>
      <c r="E85" s="18">
        <f t="shared" si="15"/>
        <v>72.23</v>
      </c>
      <c r="F85" s="2" t="s">
        <v>251</v>
      </c>
      <c r="G85" s="2" t="s">
        <v>96</v>
      </c>
      <c r="H85" s="16">
        <f t="shared" si="16"/>
        <v>60</v>
      </c>
      <c r="I85" s="19">
        <f t="shared" si="17"/>
        <v>12</v>
      </c>
      <c r="J85" s="16">
        <f t="shared" si="18"/>
        <v>0.23</v>
      </c>
    </row>
    <row r="86" spans="1:10" ht="15.75">
      <c r="A86" s="10">
        <v>20</v>
      </c>
      <c r="B86" s="2" t="s">
        <v>25</v>
      </c>
      <c r="C86" s="2" t="s">
        <v>21</v>
      </c>
      <c r="D86" s="17">
        <f>100-(+E86-$E$67)</f>
        <v>76.06</v>
      </c>
      <c r="E86" s="18">
        <f>+H86+I86+J86</f>
        <v>73.08</v>
      </c>
      <c r="F86" s="2" t="s">
        <v>252</v>
      </c>
      <c r="G86" s="2" t="s">
        <v>83</v>
      </c>
      <c r="H86" s="16">
        <f>(LEFT(F86,2)-LEFT(G86,2))*60</f>
        <v>60</v>
      </c>
      <c r="I86" s="19">
        <f>MID(F86,4,2)-MID(G86,4,2)</f>
        <v>13</v>
      </c>
      <c r="J86" s="16">
        <f>(RIGHT(F86,2)-RIGHT(G86,2))/100</f>
        <v>0.08</v>
      </c>
    </row>
    <row r="87" spans="1:11" ht="15.75">
      <c r="A87" s="10">
        <v>21</v>
      </c>
      <c r="B87" s="21" t="s">
        <v>162</v>
      </c>
      <c r="C87" s="21" t="s">
        <v>11</v>
      </c>
      <c r="D87" s="17">
        <f>100-(+E87-$E$67)</f>
        <v>75.96</v>
      </c>
      <c r="E87" s="22">
        <f>+H87+I87+J87</f>
        <v>73.18</v>
      </c>
      <c r="F87" s="21" t="s">
        <v>163</v>
      </c>
      <c r="G87" s="21" t="s">
        <v>64</v>
      </c>
      <c r="H87" s="23">
        <f>(LEFT(F87,2)-LEFT(G87,2))*60</f>
        <v>60</v>
      </c>
      <c r="I87" s="24">
        <f>MID(F87,4,2)-MID(G87,4,2)</f>
        <v>13</v>
      </c>
      <c r="J87" s="23">
        <f>(RIGHT(F87,2)-RIGHT(G87,2))/100</f>
        <v>0.18</v>
      </c>
      <c r="K87" s="21"/>
    </row>
    <row r="88" spans="1:10" ht="15.75">
      <c r="A88" s="10">
        <v>22</v>
      </c>
      <c r="B88" s="2" t="s">
        <v>31</v>
      </c>
      <c r="C88" s="2" t="s">
        <v>4</v>
      </c>
      <c r="D88" s="17">
        <f>100-(+E88-$E$67)</f>
        <v>75.72</v>
      </c>
      <c r="E88" s="18">
        <f>+H88+I88+J88</f>
        <v>73.42</v>
      </c>
      <c r="F88" s="2" t="s">
        <v>253</v>
      </c>
      <c r="G88" s="2" t="s">
        <v>94</v>
      </c>
      <c r="H88" s="16">
        <f>(LEFT(F88,2)-LEFT(G88,2))*60</f>
        <v>60</v>
      </c>
      <c r="I88" s="19">
        <f>MID(F88,4,2)-MID(G88,4,2)</f>
        <v>13</v>
      </c>
      <c r="J88" s="16">
        <f>(RIGHT(F88,2)-RIGHT(G88,2))/100</f>
        <v>0.42</v>
      </c>
    </row>
    <row r="89" spans="1:10" ht="15.75">
      <c r="A89" s="10">
        <v>23</v>
      </c>
      <c r="B89" s="2" t="s">
        <v>254</v>
      </c>
      <c r="C89" s="2" t="s">
        <v>5</v>
      </c>
      <c r="D89" s="17">
        <f>100-(+E89-$E$67)</f>
        <v>73.75</v>
      </c>
      <c r="E89" s="18">
        <f>+H89+I89+J89</f>
        <v>75.39</v>
      </c>
      <c r="F89" s="2" t="s">
        <v>255</v>
      </c>
      <c r="G89" s="2" t="s">
        <v>74</v>
      </c>
      <c r="H89" s="16">
        <f>(LEFT(F89,2)-LEFT(G89,2))*60</f>
        <v>60</v>
      </c>
      <c r="I89" s="19">
        <f>MID(F89,4,2)-MID(G89,4,2)</f>
        <v>15</v>
      </c>
      <c r="J89" s="16">
        <f>(RIGHT(F89,2)-RIGHT(G89,2))/100</f>
        <v>0.39</v>
      </c>
    </row>
    <row r="90" spans="1:10" ht="15.75">
      <c r="A90" s="10">
        <v>24</v>
      </c>
      <c r="B90" s="2" t="s">
        <v>256</v>
      </c>
      <c r="C90" s="2" t="s">
        <v>5</v>
      </c>
      <c r="D90" s="17">
        <f>100-(+E90-$E$67)</f>
        <v>72.88</v>
      </c>
      <c r="E90" s="18">
        <f>+H90+I90+J90</f>
        <v>76.26</v>
      </c>
      <c r="F90" s="2" t="s">
        <v>257</v>
      </c>
      <c r="G90" s="2" t="s">
        <v>113</v>
      </c>
      <c r="H90" s="16">
        <f>(LEFT(F90,2)-LEFT(G90,2))*60</f>
        <v>60</v>
      </c>
      <c r="I90" s="19">
        <f>MID(F90,4,2)-MID(G90,4,2)</f>
        <v>16</v>
      </c>
      <c r="J90" s="16">
        <f>(RIGHT(F90,2)-RIGHT(G90,2))/100</f>
        <v>0.26</v>
      </c>
    </row>
    <row r="91" spans="1:10" ht="15.75">
      <c r="A91" s="10">
        <v>25</v>
      </c>
      <c r="B91" s="2" t="s">
        <v>258</v>
      </c>
      <c r="C91" s="2" t="s">
        <v>5</v>
      </c>
      <c r="D91" s="17">
        <f>100-(+E91-$E$67)</f>
        <v>72.55</v>
      </c>
      <c r="E91" s="18">
        <f>+H91+I91+J91</f>
        <v>76.59</v>
      </c>
      <c r="F91" s="2" t="s">
        <v>173</v>
      </c>
      <c r="G91" s="2" t="s">
        <v>120</v>
      </c>
      <c r="H91" s="16">
        <f>(LEFT(F91,2)-LEFT(G91,2))*60</f>
        <v>60</v>
      </c>
      <c r="I91" s="19">
        <f>MID(F91,4,2)-MID(G91,4,2)</f>
        <v>16</v>
      </c>
      <c r="J91" s="16">
        <f>(RIGHT(F91,2)-RIGHT(G91,2))/100</f>
        <v>0.59</v>
      </c>
    </row>
    <row r="92" spans="1:10" ht="15.75">
      <c r="A92" s="10">
        <v>26</v>
      </c>
      <c r="B92" s="2" t="s">
        <v>259</v>
      </c>
      <c r="C92" s="2" t="s">
        <v>11</v>
      </c>
      <c r="D92" s="17">
        <f aca="true" t="shared" si="20" ref="D92:D100">100-(+E92-$E$67)</f>
        <v>67.83</v>
      </c>
      <c r="E92" s="18">
        <f aca="true" t="shared" si="21" ref="E92:E100">+H92+I92+J92</f>
        <v>81.31</v>
      </c>
      <c r="F92" s="2" t="s">
        <v>260</v>
      </c>
      <c r="G92" s="2" t="s">
        <v>196</v>
      </c>
      <c r="H92" s="16">
        <f aca="true" t="shared" si="22" ref="H92:H100">(LEFT(F92,2)-LEFT(G92,2))*60</f>
        <v>120</v>
      </c>
      <c r="I92" s="19">
        <f aca="true" t="shared" si="23" ref="I92:I100">MID(F92,4,2)-MID(G92,4,2)</f>
        <v>-39</v>
      </c>
      <c r="J92" s="16">
        <f aca="true" t="shared" si="24" ref="J92:J100">(RIGHT(F92,2)-RIGHT(G92,2))/100</f>
        <v>0.31</v>
      </c>
    </row>
    <row r="93" spans="1:10" ht="15.75">
      <c r="A93" s="10">
        <v>27</v>
      </c>
      <c r="B93" s="2" t="s">
        <v>261</v>
      </c>
      <c r="C93" s="2" t="s">
        <v>11</v>
      </c>
      <c r="D93" s="17">
        <f t="shared" si="20"/>
        <v>65.81</v>
      </c>
      <c r="E93" s="18">
        <f t="shared" si="21"/>
        <v>83.33</v>
      </c>
      <c r="F93" s="2" t="s">
        <v>262</v>
      </c>
      <c r="G93" s="2" t="s">
        <v>85</v>
      </c>
      <c r="H93" s="16">
        <f t="shared" si="22"/>
        <v>120</v>
      </c>
      <c r="I93" s="19">
        <f t="shared" si="23"/>
        <v>-37</v>
      </c>
      <c r="J93" s="16">
        <f t="shared" si="24"/>
        <v>0.33</v>
      </c>
    </row>
    <row r="94" spans="1:10" ht="15.75">
      <c r="A94" s="10">
        <v>28</v>
      </c>
      <c r="B94" s="2" t="s">
        <v>34</v>
      </c>
      <c r="C94" s="2" t="s">
        <v>5</v>
      </c>
      <c r="D94" s="17">
        <f t="shared" si="20"/>
        <v>64.67</v>
      </c>
      <c r="E94" s="18">
        <f t="shared" si="21"/>
        <v>84.47</v>
      </c>
      <c r="F94" s="2" t="s">
        <v>263</v>
      </c>
      <c r="G94" s="2" t="s">
        <v>264</v>
      </c>
      <c r="H94" s="16">
        <f t="shared" si="22"/>
        <v>60</v>
      </c>
      <c r="I94" s="19">
        <f t="shared" si="23"/>
        <v>24</v>
      </c>
      <c r="J94" s="16">
        <f t="shared" si="24"/>
        <v>0.47</v>
      </c>
    </row>
    <row r="95" spans="1:11" ht="15.75">
      <c r="A95" s="10">
        <v>29</v>
      </c>
      <c r="B95" s="21" t="s">
        <v>181</v>
      </c>
      <c r="C95" s="21" t="s">
        <v>11</v>
      </c>
      <c r="D95" s="17">
        <f>100-(+E95-$E$67)</f>
        <v>63.730000000000004</v>
      </c>
      <c r="E95" s="22">
        <f>+H95+I95+J95</f>
        <v>85.41</v>
      </c>
      <c r="F95" s="21" t="s">
        <v>182</v>
      </c>
      <c r="G95" s="21" t="s">
        <v>75</v>
      </c>
      <c r="H95" s="23">
        <f>(LEFT(F95,2)-LEFT(G95,2))*60</f>
        <v>60</v>
      </c>
      <c r="I95" s="24">
        <f>MID(F95,4,2)-MID(G95,4,2)</f>
        <v>25</v>
      </c>
      <c r="J95" s="23">
        <f>(RIGHT(F95,2)-RIGHT(G95,2))/100</f>
        <v>0.41</v>
      </c>
      <c r="K95" s="21"/>
    </row>
    <row r="96" spans="1:10" ht="15.75">
      <c r="A96" s="10">
        <v>30</v>
      </c>
      <c r="B96" s="2" t="s">
        <v>266</v>
      </c>
      <c r="C96" s="2" t="s">
        <v>5</v>
      </c>
      <c r="D96" s="17">
        <f t="shared" si="20"/>
        <v>57.68000000000001</v>
      </c>
      <c r="E96" s="18">
        <f t="shared" si="21"/>
        <v>91.46</v>
      </c>
      <c r="F96" s="2" t="s">
        <v>265</v>
      </c>
      <c r="G96" s="2" t="s">
        <v>199</v>
      </c>
      <c r="H96" s="16">
        <f t="shared" si="22"/>
        <v>120</v>
      </c>
      <c r="I96" s="19">
        <f t="shared" si="23"/>
        <v>-29</v>
      </c>
      <c r="J96" s="16">
        <f t="shared" si="24"/>
        <v>0.46</v>
      </c>
    </row>
    <row r="97" spans="1:10" ht="15.75">
      <c r="A97" s="10">
        <v>31</v>
      </c>
      <c r="B97" s="2" t="s">
        <v>269</v>
      </c>
      <c r="C97" s="2" t="s">
        <v>11</v>
      </c>
      <c r="D97" s="17">
        <f t="shared" si="20"/>
        <v>54.59</v>
      </c>
      <c r="E97" s="18">
        <f t="shared" si="21"/>
        <v>94.55</v>
      </c>
      <c r="F97" s="2" t="s">
        <v>270</v>
      </c>
      <c r="G97" s="2" t="s">
        <v>72</v>
      </c>
      <c r="H97" s="16">
        <f t="shared" si="22"/>
        <v>60</v>
      </c>
      <c r="I97" s="19">
        <f t="shared" si="23"/>
        <v>34</v>
      </c>
      <c r="J97" s="16">
        <f t="shared" si="24"/>
        <v>0.55</v>
      </c>
    </row>
    <row r="98" spans="1:10" ht="15.75">
      <c r="A98" s="10">
        <v>32</v>
      </c>
      <c r="B98" s="2" t="s">
        <v>271</v>
      </c>
      <c r="C98" s="2" t="s">
        <v>9</v>
      </c>
      <c r="D98" s="17">
        <f t="shared" si="20"/>
        <v>52.120000000000005</v>
      </c>
      <c r="E98" s="18">
        <f t="shared" si="21"/>
        <v>97.02</v>
      </c>
      <c r="F98" s="2" t="s">
        <v>272</v>
      </c>
      <c r="G98" s="2" t="s">
        <v>188</v>
      </c>
      <c r="H98" s="16">
        <f t="shared" si="22"/>
        <v>120</v>
      </c>
      <c r="I98" s="19">
        <f t="shared" si="23"/>
        <v>-23</v>
      </c>
      <c r="J98" s="16">
        <f t="shared" si="24"/>
        <v>0.02</v>
      </c>
    </row>
    <row r="99" spans="1:10" ht="15.75">
      <c r="A99" s="10">
        <v>33</v>
      </c>
      <c r="B99" s="2" t="s">
        <v>37</v>
      </c>
      <c r="C99" s="2" t="s">
        <v>4</v>
      </c>
      <c r="D99" s="17">
        <f t="shared" si="20"/>
        <v>51.66</v>
      </c>
      <c r="E99" s="18">
        <f t="shared" si="21"/>
        <v>97.48</v>
      </c>
      <c r="F99" s="2" t="s">
        <v>273</v>
      </c>
      <c r="G99" s="2" t="s">
        <v>146</v>
      </c>
      <c r="H99" s="16">
        <f t="shared" si="22"/>
        <v>120</v>
      </c>
      <c r="I99" s="19">
        <f t="shared" si="23"/>
        <v>-23</v>
      </c>
      <c r="J99" s="16">
        <f t="shared" si="24"/>
        <v>0.48</v>
      </c>
    </row>
    <row r="100" spans="1:10" ht="15.75">
      <c r="A100" s="10">
        <v>34</v>
      </c>
      <c r="B100" s="2" t="s">
        <v>200</v>
      </c>
      <c r="C100" s="2" t="s">
        <v>9</v>
      </c>
      <c r="D100" s="17">
        <f t="shared" si="20"/>
        <v>51.099999999999994</v>
      </c>
      <c r="E100" s="18">
        <f t="shared" si="21"/>
        <v>98.04</v>
      </c>
      <c r="F100" s="2" t="s">
        <v>274</v>
      </c>
      <c r="G100" s="2" t="s">
        <v>97</v>
      </c>
      <c r="H100" s="16">
        <f t="shared" si="22"/>
        <v>120</v>
      </c>
      <c r="I100" s="19">
        <f t="shared" si="23"/>
        <v>-22</v>
      </c>
      <c r="J100" s="16">
        <f t="shared" si="24"/>
        <v>0.04</v>
      </c>
    </row>
    <row r="101" spans="1:12" ht="15.75">
      <c r="A101" s="10">
        <v>35</v>
      </c>
      <c r="B101" s="2" t="s">
        <v>35</v>
      </c>
      <c r="C101" s="2" t="s">
        <v>11</v>
      </c>
      <c r="D101" s="17">
        <f>100-(+E101-$E$67)</f>
        <v>47.75</v>
      </c>
      <c r="E101" s="18">
        <f>+H101+I101+J101</f>
        <v>101.39</v>
      </c>
      <c r="F101" s="2" t="s">
        <v>275</v>
      </c>
      <c r="G101" s="2" t="s">
        <v>95</v>
      </c>
      <c r="H101" s="16">
        <f>(LEFT(F101,2)-LEFT(G101,2))*60</f>
        <v>60</v>
      </c>
      <c r="I101" s="19">
        <f>MID(F101,4,2)-MID(G101,4,2)</f>
        <v>41</v>
      </c>
      <c r="J101" s="16">
        <f>(RIGHT(F101,2)-RIGHT(G101,2))/100</f>
        <v>0.39</v>
      </c>
      <c r="L101">
        <f>+A101</f>
        <v>35</v>
      </c>
    </row>
    <row r="102" spans="1:10" ht="15.75">
      <c r="A102" s="10"/>
      <c r="B102" s="2" t="s">
        <v>382</v>
      </c>
      <c r="C102" s="2" t="s">
        <v>11</v>
      </c>
      <c r="D102" s="17"/>
      <c r="E102" s="18"/>
      <c r="G102" s="2" t="s">
        <v>64</v>
      </c>
      <c r="H102" s="16"/>
      <c r="I102" s="19"/>
      <c r="J102" s="16"/>
    </row>
    <row r="103" spans="1:10" ht="15.75">
      <c r="A103" s="10"/>
      <c r="B103" s="2" t="s">
        <v>181</v>
      </c>
      <c r="C103" s="2" t="s">
        <v>11</v>
      </c>
      <c r="D103" s="17"/>
      <c r="E103" s="18"/>
      <c r="G103" s="2" t="s">
        <v>75</v>
      </c>
      <c r="H103" s="16"/>
      <c r="I103" s="19"/>
      <c r="J103" s="16"/>
    </row>
    <row r="104" spans="1:10" ht="15.75">
      <c r="A104" s="10"/>
      <c r="B104" s="2" t="s">
        <v>383</v>
      </c>
      <c r="D104" s="17"/>
      <c r="E104" s="18"/>
      <c r="G104" s="2" t="s">
        <v>66</v>
      </c>
      <c r="H104" s="16"/>
      <c r="I104" s="19"/>
      <c r="J104" s="16"/>
    </row>
    <row r="105" spans="1:10" ht="15.75">
      <c r="A105" s="10"/>
      <c r="B105" s="2" t="s">
        <v>384</v>
      </c>
      <c r="D105" s="17"/>
      <c r="E105" s="18"/>
      <c r="G105" s="2" t="s">
        <v>71</v>
      </c>
      <c r="H105" s="16"/>
      <c r="I105" s="19"/>
      <c r="J105" s="16"/>
    </row>
    <row r="106" spans="1:10" ht="15.75">
      <c r="A106" s="10"/>
      <c r="B106" s="2"/>
      <c r="D106" s="17"/>
      <c r="E106" s="18"/>
      <c r="H106" s="16"/>
      <c r="I106" s="19"/>
      <c r="J106" s="16"/>
    </row>
    <row r="107" spans="1:10" ht="15.75">
      <c r="A107" s="10"/>
      <c r="B107" s="2"/>
      <c r="D107" s="17"/>
      <c r="E107" s="18"/>
      <c r="H107" s="16"/>
      <c r="I107" s="19"/>
      <c r="J107" s="16"/>
    </row>
    <row r="108" spans="1:10" ht="15.75">
      <c r="A108" s="10"/>
      <c r="B108" s="8" t="s">
        <v>38</v>
      </c>
      <c r="D108" s="17"/>
      <c r="E108" s="18"/>
      <c r="H108" s="16"/>
      <c r="I108" s="19"/>
      <c r="J108" s="16"/>
    </row>
    <row r="109" spans="1:10" ht="15.75">
      <c r="A109" s="3">
        <v>1</v>
      </c>
      <c r="B109" s="2" t="s">
        <v>40</v>
      </c>
      <c r="C109" s="2" t="s">
        <v>4</v>
      </c>
      <c r="D109" s="17">
        <f aca="true" t="shared" si="25" ref="D109:D114">100-(+E109-$E$109)</f>
        <v>100</v>
      </c>
      <c r="E109" s="18">
        <f aca="true" t="shared" si="26" ref="E109:E114">+H109+I109+J109</f>
        <v>48.08</v>
      </c>
      <c r="F109" s="2" t="s">
        <v>209</v>
      </c>
      <c r="G109" s="2" t="s">
        <v>127</v>
      </c>
      <c r="H109" s="16">
        <f aca="true" t="shared" si="27" ref="H109:H114">(LEFT(F109,2)-LEFT(G109,2))*60</f>
        <v>60</v>
      </c>
      <c r="I109" s="19">
        <f aca="true" t="shared" si="28" ref="I109:I114">MID(F109,4,2)-MID(G109,4,2)</f>
        <v>-12</v>
      </c>
      <c r="J109" s="16">
        <f aca="true" t="shared" si="29" ref="J109:J114">(RIGHT(F109,2)-RIGHT(G109,2))/100</f>
        <v>0.08</v>
      </c>
    </row>
    <row r="110" spans="1:10" ht="15.75">
      <c r="A110" s="3">
        <v>2</v>
      </c>
      <c r="B110" s="2" t="s">
        <v>39</v>
      </c>
      <c r="C110" s="2" t="s">
        <v>7</v>
      </c>
      <c r="D110" s="17">
        <f t="shared" si="25"/>
        <v>99.97999999999999</v>
      </c>
      <c r="E110" s="18">
        <f t="shared" si="26"/>
        <v>48.1</v>
      </c>
      <c r="F110" s="2" t="s">
        <v>210</v>
      </c>
      <c r="G110" s="2" t="s">
        <v>81</v>
      </c>
      <c r="H110" s="16">
        <f t="shared" si="27"/>
        <v>60</v>
      </c>
      <c r="I110" s="19">
        <f t="shared" si="28"/>
        <v>-12</v>
      </c>
      <c r="J110" s="16">
        <f t="shared" si="29"/>
        <v>0.1</v>
      </c>
    </row>
    <row r="111" spans="1:10" ht="15.75">
      <c r="A111" s="3">
        <v>3</v>
      </c>
      <c r="B111" s="2" t="s">
        <v>41</v>
      </c>
      <c r="C111" s="2" t="s">
        <v>5</v>
      </c>
      <c r="D111" s="17">
        <f t="shared" si="25"/>
        <v>91.06</v>
      </c>
      <c r="E111" s="18">
        <f t="shared" si="26"/>
        <v>57.02</v>
      </c>
      <c r="F111" s="2" t="s">
        <v>222</v>
      </c>
      <c r="G111" s="2" t="s">
        <v>73</v>
      </c>
      <c r="H111" s="16">
        <f t="shared" si="27"/>
        <v>60</v>
      </c>
      <c r="I111" s="19">
        <f t="shared" si="28"/>
        <v>-3</v>
      </c>
      <c r="J111" s="16">
        <f t="shared" si="29"/>
        <v>0.02</v>
      </c>
    </row>
    <row r="112" spans="1:10" ht="15.75">
      <c r="A112" s="3">
        <v>4</v>
      </c>
      <c r="B112" s="2" t="s">
        <v>242</v>
      </c>
      <c r="C112" s="2" t="s">
        <v>4</v>
      </c>
      <c r="D112" s="17">
        <f t="shared" si="25"/>
        <v>83.55</v>
      </c>
      <c r="E112" s="18">
        <f t="shared" si="26"/>
        <v>64.53</v>
      </c>
      <c r="F112" s="2" t="s">
        <v>243</v>
      </c>
      <c r="G112" s="2" t="s">
        <v>70</v>
      </c>
      <c r="H112" s="16">
        <f t="shared" si="27"/>
        <v>60</v>
      </c>
      <c r="I112" s="19">
        <f t="shared" si="28"/>
        <v>4</v>
      </c>
      <c r="J112" s="16">
        <f t="shared" si="29"/>
        <v>0.53</v>
      </c>
    </row>
    <row r="113" spans="1:10" ht="15.75">
      <c r="A113" s="3">
        <v>5</v>
      </c>
      <c r="B113" s="2" t="s">
        <v>244</v>
      </c>
      <c r="C113" s="2" t="s">
        <v>5</v>
      </c>
      <c r="D113" s="17">
        <f t="shared" si="25"/>
        <v>82.87</v>
      </c>
      <c r="E113" s="18">
        <f t="shared" si="26"/>
        <v>65.21</v>
      </c>
      <c r="F113" s="2" t="s">
        <v>245</v>
      </c>
      <c r="G113" s="2" t="s">
        <v>98</v>
      </c>
      <c r="H113" s="16">
        <f t="shared" si="27"/>
        <v>60</v>
      </c>
      <c r="I113" s="19">
        <f t="shared" si="28"/>
        <v>5</v>
      </c>
      <c r="J113" s="16">
        <f t="shared" si="29"/>
        <v>0.21</v>
      </c>
    </row>
    <row r="114" spans="1:12" ht="15.75">
      <c r="A114" s="3">
        <v>6</v>
      </c>
      <c r="B114" s="2" t="s">
        <v>267</v>
      </c>
      <c r="C114" s="2" t="s">
        <v>5</v>
      </c>
      <c r="D114" s="17">
        <f t="shared" si="25"/>
        <v>54.08</v>
      </c>
      <c r="E114" s="18">
        <f t="shared" si="26"/>
        <v>94</v>
      </c>
      <c r="F114" s="2" t="s">
        <v>268</v>
      </c>
      <c r="G114" s="2" t="s">
        <v>82</v>
      </c>
      <c r="H114" s="16">
        <f t="shared" si="27"/>
        <v>120</v>
      </c>
      <c r="I114" s="19">
        <f t="shared" si="28"/>
        <v>-26</v>
      </c>
      <c r="J114" s="16">
        <f t="shared" si="29"/>
        <v>0</v>
      </c>
      <c r="L114">
        <f>+A114</f>
        <v>6</v>
      </c>
    </row>
    <row r="115" spans="1:11" ht="15.75">
      <c r="A115" s="20"/>
      <c r="B115" s="21" t="s">
        <v>385</v>
      </c>
      <c r="C115" s="21"/>
      <c r="D115" s="17"/>
      <c r="E115" s="22"/>
      <c r="F115" s="21"/>
      <c r="G115" s="21" t="s">
        <v>156</v>
      </c>
      <c r="H115" s="23"/>
      <c r="I115" s="24"/>
      <c r="J115" s="23"/>
      <c r="K115" s="25"/>
    </row>
    <row r="116" spans="1:11" ht="15.75">
      <c r="A116" s="20"/>
      <c r="B116" s="21" t="s">
        <v>386</v>
      </c>
      <c r="C116" s="21"/>
      <c r="D116" s="17"/>
      <c r="E116" s="22"/>
      <c r="F116" s="21"/>
      <c r="G116" s="21" t="s">
        <v>99</v>
      </c>
      <c r="H116" s="23"/>
      <c r="I116" s="24"/>
      <c r="J116" s="23"/>
      <c r="K116" s="25"/>
    </row>
    <row r="117" spans="1:10" ht="15.75">
      <c r="A117" s="3"/>
      <c r="B117" s="2"/>
      <c r="D117" s="17"/>
      <c r="E117" s="18"/>
      <c r="H117" s="16"/>
      <c r="I117" s="19"/>
      <c r="J117" s="16"/>
    </row>
    <row r="118" spans="1:10" ht="15.75">
      <c r="A118" s="10"/>
      <c r="B118" s="8" t="s">
        <v>278</v>
      </c>
      <c r="D118" s="17"/>
      <c r="E118" s="18"/>
      <c r="H118" s="16"/>
      <c r="I118" s="19"/>
      <c r="J118" s="16"/>
    </row>
    <row r="119" spans="1:10" ht="15.75">
      <c r="A119" s="3">
        <v>1</v>
      </c>
      <c r="B119" s="2" t="s">
        <v>43</v>
      </c>
      <c r="C119" s="2" t="s">
        <v>5</v>
      </c>
      <c r="D119" s="17">
        <f aca="true" t="shared" si="30" ref="D119:D124">100-(+E119-$E$119)</f>
        <v>100</v>
      </c>
      <c r="E119" s="18">
        <f aca="true" t="shared" si="31" ref="E119:E124">+H119+I119+J119</f>
        <v>44.46</v>
      </c>
      <c r="F119" s="2" t="s">
        <v>285</v>
      </c>
      <c r="G119" s="2" t="s">
        <v>84</v>
      </c>
      <c r="H119" s="16">
        <f aca="true" t="shared" si="32" ref="H119:H124">(LEFT(F119,2)-LEFT(G119,2))*60</f>
        <v>60</v>
      </c>
      <c r="I119" s="19">
        <f aca="true" t="shared" si="33" ref="I119:I124">MID(F119,4,2)-MID(G119,4,2)</f>
        <v>-16</v>
      </c>
      <c r="J119" s="16">
        <f aca="true" t="shared" si="34" ref="J119:J124">(RIGHT(F119,2)-RIGHT(G119,2))/100</f>
        <v>0.46</v>
      </c>
    </row>
    <row r="120" spans="1:11" s="12" customFormat="1" ht="15">
      <c r="A120" s="3">
        <v>2</v>
      </c>
      <c r="B120" s="2" t="s">
        <v>288</v>
      </c>
      <c r="C120" s="2" t="s">
        <v>11</v>
      </c>
      <c r="D120" s="17">
        <f t="shared" si="30"/>
        <v>95.28999999999999</v>
      </c>
      <c r="E120" s="18">
        <f t="shared" si="31"/>
        <v>49.17</v>
      </c>
      <c r="F120" s="2" t="s">
        <v>289</v>
      </c>
      <c r="G120" s="2" t="s">
        <v>68</v>
      </c>
      <c r="H120" s="16">
        <f t="shared" si="32"/>
        <v>0</v>
      </c>
      <c r="I120" s="19">
        <f t="shared" si="33"/>
        <v>49</v>
      </c>
      <c r="J120" s="16">
        <f t="shared" si="34"/>
        <v>0.17</v>
      </c>
      <c r="K120" s="2"/>
    </row>
    <row r="121" spans="1:10" ht="15.75">
      <c r="A121" s="3">
        <v>3</v>
      </c>
      <c r="B121" s="2" t="s">
        <v>290</v>
      </c>
      <c r="C121" s="2" t="s">
        <v>5</v>
      </c>
      <c r="D121" s="17">
        <f t="shared" si="30"/>
        <v>93.34</v>
      </c>
      <c r="E121" s="18">
        <f t="shared" si="31"/>
        <v>51.12</v>
      </c>
      <c r="F121" s="2" t="s">
        <v>291</v>
      </c>
      <c r="G121" s="2" t="s">
        <v>67</v>
      </c>
      <c r="H121" s="16">
        <f t="shared" si="32"/>
        <v>0</v>
      </c>
      <c r="I121" s="19">
        <f t="shared" si="33"/>
        <v>51</v>
      </c>
      <c r="J121" s="16">
        <f t="shared" si="34"/>
        <v>0.12</v>
      </c>
    </row>
    <row r="122" spans="1:10" ht="15.75">
      <c r="A122" s="3">
        <v>4</v>
      </c>
      <c r="B122" s="2" t="s">
        <v>292</v>
      </c>
      <c r="C122" s="2" t="s">
        <v>10</v>
      </c>
      <c r="D122" s="17">
        <f t="shared" si="30"/>
        <v>91.93</v>
      </c>
      <c r="E122" s="18">
        <f t="shared" si="31"/>
        <v>52.53</v>
      </c>
      <c r="F122" s="2" t="s">
        <v>293</v>
      </c>
      <c r="G122" s="2" t="s">
        <v>92</v>
      </c>
      <c r="H122" s="16">
        <f t="shared" si="32"/>
        <v>60</v>
      </c>
      <c r="I122" s="19">
        <f t="shared" si="33"/>
        <v>-8</v>
      </c>
      <c r="J122" s="16">
        <f t="shared" si="34"/>
        <v>0.53</v>
      </c>
    </row>
    <row r="123" spans="1:12" ht="15.75">
      <c r="A123" s="20">
        <v>5</v>
      </c>
      <c r="B123" s="21" t="s">
        <v>44</v>
      </c>
      <c r="C123" s="21" t="s">
        <v>11</v>
      </c>
      <c r="D123" s="17">
        <f t="shared" si="30"/>
        <v>90.23</v>
      </c>
      <c r="E123" s="22">
        <f t="shared" si="31"/>
        <v>54.23</v>
      </c>
      <c r="F123" s="21" t="s">
        <v>294</v>
      </c>
      <c r="G123" s="21" t="s">
        <v>64</v>
      </c>
      <c r="H123" s="23">
        <f t="shared" si="32"/>
        <v>0</v>
      </c>
      <c r="I123" s="24">
        <f t="shared" si="33"/>
        <v>54</v>
      </c>
      <c r="J123" s="23">
        <f t="shared" si="34"/>
        <v>0.23</v>
      </c>
      <c r="K123" s="21"/>
      <c r="L123" s="25"/>
    </row>
    <row r="124" spans="1:10" ht="15.75">
      <c r="A124" s="3">
        <v>6</v>
      </c>
      <c r="B124" s="2" t="s">
        <v>295</v>
      </c>
      <c r="C124" s="2" t="s">
        <v>21</v>
      </c>
      <c r="D124" s="17">
        <f t="shared" si="30"/>
        <v>86.21000000000001</v>
      </c>
      <c r="E124" s="18">
        <f t="shared" si="31"/>
        <v>58.25</v>
      </c>
      <c r="F124" s="2" t="s">
        <v>296</v>
      </c>
      <c r="G124" s="2" t="s">
        <v>264</v>
      </c>
      <c r="H124" s="16">
        <f t="shared" si="32"/>
        <v>60</v>
      </c>
      <c r="I124" s="19">
        <f t="shared" si="33"/>
        <v>-2</v>
      </c>
      <c r="J124" s="16">
        <f t="shared" si="34"/>
        <v>0.25</v>
      </c>
    </row>
    <row r="125" spans="1:10" ht="15.75">
      <c r="A125" s="3">
        <v>7</v>
      </c>
      <c r="B125" s="2" t="s">
        <v>395</v>
      </c>
      <c r="C125" s="2" t="s">
        <v>8</v>
      </c>
      <c r="D125" s="17">
        <f aca="true" t="shared" si="35" ref="D125:D130">100-(+E125-$E$119)</f>
        <v>86.09</v>
      </c>
      <c r="E125" s="18">
        <f aca="true" t="shared" si="36" ref="E125:E130">+H125+I125+J125</f>
        <v>58.37</v>
      </c>
      <c r="F125" s="2" t="s">
        <v>297</v>
      </c>
      <c r="G125" s="2" t="s">
        <v>298</v>
      </c>
      <c r="H125" s="16">
        <f aca="true" t="shared" si="37" ref="H125:H130">(LEFT(F125,2)-LEFT(G125,2))*60</f>
        <v>0</v>
      </c>
      <c r="I125" s="19">
        <f aca="true" t="shared" si="38" ref="I125:I130">MID(F125,4,2)-MID(G125,4,2)</f>
        <v>58</v>
      </c>
      <c r="J125" s="16">
        <f aca="true" t="shared" si="39" ref="J125:J130">(RIGHT(F125,2)-RIGHT(G125,2))/100</f>
        <v>0.37</v>
      </c>
    </row>
    <row r="126" spans="1:10" ht="15.75">
      <c r="A126" s="3">
        <v>8</v>
      </c>
      <c r="B126" s="2" t="s">
        <v>301</v>
      </c>
      <c r="C126" s="2" t="s">
        <v>11</v>
      </c>
      <c r="D126" s="17">
        <f t="shared" si="35"/>
        <v>84.03</v>
      </c>
      <c r="E126" s="18">
        <f t="shared" si="36"/>
        <v>60.43</v>
      </c>
      <c r="F126" s="2" t="s">
        <v>302</v>
      </c>
      <c r="G126" s="2" t="s">
        <v>72</v>
      </c>
      <c r="H126" s="16">
        <f t="shared" si="37"/>
        <v>60</v>
      </c>
      <c r="I126" s="19">
        <f t="shared" si="38"/>
        <v>0</v>
      </c>
      <c r="J126" s="16">
        <f t="shared" si="39"/>
        <v>0.43</v>
      </c>
    </row>
    <row r="127" spans="1:10" ht="15.75">
      <c r="A127" s="3">
        <v>9</v>
      </c>
      <c r="B127" s="2" t="s">
        <v>303</v>
      </c>
      <c r="C127" s="2" t="s">
        <v>11</v>
      </c>
      <c r="D127" s="17">
        <f t="shared" si="35"/>
        <v>83.9</v>
      </c>
      <c r="E127" s="18">
        <f t="shared" si="36"/>
        <v>60.56</v>
      </c>
      <c r="F127" s="2" t="s">
        <v>304</v>
      </c>
      <c r="G127" s="2" t="s">
        <v>104</v>
      </c>
      <c r="H127" s="16">
        <f t="shared" si="37"/>
        <v>60</v>
      </c>
      <c r="I127" s="19">
        <f t="shared" si="38"/>
        <v>0</v>
      </c>
      <c r="J127" s="16">
        <f t="shared" si="39"/>
        <v>0.56</v>
      </c>
    </row>
    <row r="128" spans="1:10" ht="15.75">
      <c r="A128" s="3">
        <v>10</v>
      </c>
      <c r="B128" s="2" t="s">
        <v>305</v>
      </c>
      <c r="C128" s="2" t="s">
        <v>11</v>
      </c>
      <c r="D128" s="17">
        <f t="shared" si="35"/>
        <v>83.09</v>
      </c>
      <c r="E128" s="18">
        <f t="shared" si="36"/>
        <v>61.37</v>
      </c>
      <c r="F128" s="2" t="s">
        <v>306</v>
      </c>
      <c r="G128" s="2" t="s">
        <v>81</v>
      </c>
      <c r="H128" s="16">
        <f t="shared" si="37"/>
        <v>60</v>
      </c>
      <c r="I128" s="19">
        <f t="shared" si="38"/>
        <v>1</v>
      </c>
      <c r="J128" s="16">
        <f t="shared" si="39"/>
        <v>0.37</v>
      </c>
    </row>
    <row r="129" spans="1:10" ht="15.75">
      <c r="A129" s="3">
        <v>11</v>
      </c>
      <c r="B129" s="2" t="s">
        <v>309</v>
      </c>
      <c r="C129" s="2" t="s">
        <v>11</v>
      </c>
      <c r="D129" s="17">
        <f t="shared" si="35"/>
        <v>78.22</v>
      </c>
      <c r="E129" s="18">
        <f t="shared" si="36"/>
        <v>66.24</v>
      </c>
      <c r="F129" s="2" t="s">
        <v>310</v>
      </c>
      <c r="G129" s="2" t="s">
        <v>66</v>
      </c>
      <c r="H129" s="16">
        <f t="shared" si="37"/>
        <v>60</v>
      </c>
      <c r="I129" s="19">
        <f t="shared" si="38"/>
        <v>6</v>
      </c>
      <c r="J129" s="16">
        <f t="shared" si="39"/>
        <v>0.24</v>
      </c>
    </row>
    <row r="130" spans="1:12" ht="15.75">
      <c r="A130" s="3">
        <v>12</v>
      </c>
      <c r="B130" s="2" t="s">
        <v>318</v>
      </c>
      <c r="C130" s="2" t="s">
        <v>11</v>
      </c>
      <c r="D130" s="17">
        <f t="shared" si="35"/>
        <v>66.96000000000001</v>
      </c>
      <c r="E130" s="18">
        <f t="shared" si="36"/>
        <v>77.5</v>
      </c>
      <c r="F130" s="2" t="s">
        <v>394</v>
      </c>
      <c r="G130" s="2" t="s">
        <v>64</v>
      </c>
      <c r="H130" s="16">
        <f t="shared" si="37"/>
        <v>60</v>
      </c>
      <c r="I130" s="19">
        <f t="shared" si="38"/>
        <v>17</v>
      </c>
      <c r="J130" s="16">
        <f t="shared" si="39"/>
        <v>0.5</v>
      </c>
      <c r="L130">
        <f>+A130</f>
        <v>12</v>
      </c>
    </row>
    <row r="131" spans="1:11" s="12" customFormat="1" ht="15">
      <c r="A131" s="3"/>
      <c r="B131" s="2"/>
      <c r="C131" s="2"/>
      <c r="D131" s="17"/>
      <c r="E131" s="18"/>
      <c r="F131" s="2"/>
      <c r="G131" s="2"/>
      <c r="H131" s="16"/>
      <c r="I131" s="19"/>
      <c r="J131" s="16"/>
      <c r="K131" s="2"/>
    </row>
    <row r="132" spans="1:12" s="12" customFormat="1" ht="15.75">
      <c r="A132" s="10"/>
      <c r="B132" s="8" t="s">
        <v>279</v>
      </c>
      <c r="C132" s="2"/>
      <c r="D132" s="17"/>
      <c r="E132" s="18"/>
      <c r="F132" s="2"/>
      <c r="G132" s="2"/>
      <c r="H132" s="16"/>
      <c r="I132" s="19"/>
      <c r="J132" s="16"/>
      <c r="K132" s="2"/>
      <c r="L132"/>
    </row>
    <row r="133" spans="1:12" s="12" customFormat="1" ht="15.75">
      <c r="A133" s="3">
        <v>1</v>
      </c>
      <c r="B133" s="2" t="s">
        <v>374</v>
      </c>
      <c r="C133" s="2" t="s">
        <v>7</v>
      </c>
      <c r="D133" s="17">
        <f>100-(+E133-$E$133)</f>
        <v>100</v>
      </c>
      <c r="E133" s="18">
        <f>+H133+I133+J133</f>
        <v>48.19</v>
      </c>
      <c r="F133" s="2" t="s">
        <v>375</v>
      </c>
      <c r="G133" s="2" t="s">
        <v>376</v>
      </c>
      <c r="H133" s="16">
        <f>(LEFT(F133,2)-LEFT(G133,2))*60</f>
        <v>0</v>
      </c>
      <c r="I133" s="19">
        <f>MID(F133,4,2)-MID(G133,4,2)</f>
        <v>48</v>
      </c>
      <c r="J133" s="16">
        <f>(RIGHT(F133,2)-RIGHT(G133,2))/100</f>
        <v>0.19</v>
      </c>
      <c r="K133" s="2" t="s">
        <v>365</v>
      </c>
      <c r="L133"/>
    </row>
    <row r="134" spans="1:12" s="12" customFormat="1" ht="15.75">
      <c r="A134" s="3">
        <v>2</v>
      </c>
      <c r="B134" s="2" t="s">
        <v>373</v>
      </c>
      <c r="C134" s="2" t="s">
        <v>371</v>
      </c>
      <c r="D134" s="17">
        <f>100-(+E134-$E$133)</f>
        <v>87.13</v>
      </c>
      <c r="E134" s="18">
        <f>+H134+I134+J134</f>
        <v>61.06</v>
      </c>
      <c r="F134" s="2" t="s">
        <v>372</v>
      </c>
      <c r="G134" s="2" t="s">
        <v>83</v>
      </c>
      <c r="H134" s="16">
        <f>(LEFT(F134,2)-LEFT(G134,2))*60</f>
        <v>60</v>
      </c>
      <c r="I134" s="19">
        <f>MID(F134,4,2)-MID(G134,4,2)</f>
        <v>1</v>
      </c>
      <c r="J134" s="16">
        <f>(RIGHT(F134,2)-RIGHT(G134,2))/100</f>
        <v>0.06</v>
      </c>
      <c r="K134" s="2"/>
      <c r="L134"/>
    </row>
    <row r="135" spans="1:12" s="12" customFormat="1" ht="15.75">
      <c r="A135" s="3">
        <v>3</v>
      </c>
      <c r="B135" s="2" t="s">
        <v>368</v>
      </c>
      <c r="C135" s="2" t="s">
        <v>4</v>
      </c>
      <c r="D135" s="17">
        <f>100-(+E135-$E$133)</f>
        <v>78.78999999999999</v>
      </c>
      <c r="E135" s="18">
        <f>+H135+I135+J135</f>
        <v>69.4</v>
      </c>
      <c r="F135" s="2" t="s">
        <v>369</v>
      </c>
      <c r="G135" s="2" t="s">
        <v>370</v>
      </c>
      <c r="H135" s="16">
        <f>(LEFT(F135,2)-LEFT(G135,2))*60</f>
        <v>60</v>
      </c>
      <c r="I135" s="19">
        <f>MID(F135,4,2)-MID(G135,4,2)</f>
        <v>9</v>
      </c>
      <c r="J135" s="16">
        <f>(RIGHT(F135,2)-RIGHT(G135,2))/100</f>
        <v>0.4</v>
      </c>
      <c r="K135" s="2" t="s">
        <v>365</v>
      </c>
      <c r="L135">
        <f>+A135</f>
        <v>3</v>
      </c>
    </row>
    <row r="136" spans="1:11" s="12" customFormat="1" ht="15">
      <c r="A136" s="3"/>
      <c r="B136" s="2"/>
      <c r="C136" s="2"/>
      <c r="D136" s="17"/>
      <c r="E136" s="18"/>
      <c r="F136" s="2"/>
      <c r="G136" s="2"/>
      <c r="H136" s="16"/>
      <c r="I136" s="19"/>
      <c r="J136" s="16"/>
      <c r="K136" s="2"/>
    </row>
    <row r="137" spans="1:10" ht="15.75">
      <c r="A137" s="10"/>
      <c r="B137" s="8" t="s">
        <v>280</v>
      </c>
      <c r="D137" s="17"/>
      <c r="E137" s="18"/>
      <c r="H137" s="16"/>
      <c r="I137" s="19"/>
      <c r="J137" s="16"/>
    </row>
    <row r="138" spans="1:10" ht="15.75">
      <c r="A138" s="3">
        <v>1</v>
      </c>
      <c r="B138" s="2" t="s">
        <v>286</v>
      </c>
      <c r="C138" s="2" t="s">
        <v>5</v>
      </c>
      <c r="D138" s="17">
        <f>100-(+E138-$E$138)</f>
        <v>100</v>
      </c>
      <c r="E138" s="18">
        <f aca="true" t="shared" si="40" ref="E138:E144">+H138+I138+J138</f>
        <v>48.53</v>
      </c>
      <c r="F138" s="2" t="s">
        <v>287</v>
      </c>
      <c r="G138" s="2" t="s">
        <v>98</v>
      </c>
      <c r="H138" s="16">
        <f aca="true" t="shared" si="41" ref="H138:H144">(LEFT(F138,2)-LEFT(G138,2))*60</f>
        <v>60</v>
      </c>
      <c r="I138" s="19">
        <f aca="true" t="shared" si="42" ref="I138:I144">MID(F138,4,2)-MID(G138,4,2)</f>
        <v>-12</v>
      </c>
      <c r="J138" s="16">
        <f aca="true" t="shared" si="43" ref="J138:J144">(RIGHT(F138,2)-RIGHT(G138,2))/100</f>
        <v>0.53</v>
      </c>
    </row>
    <row r="139" spans="1:10" ht="15.75">
      <c r="A139" s="3">
        <v>2</v>
      </c>
      <c r="B139" s="2" t="s">
        <v>299</v>
      </c>
      <c r="C139" s="2" t="s">
        <v>11</v>
      </c>
      <c r="D139" s="17">
        <f aca="true" t="shared" si="44" ref="D139:D144">100-(+E139-$E$138)</f>
        <v>89.07</v>
      </c>
      <c r="E139" s="18">
        <f t="shared" si="40"/>
        <v>59.46</v>
      </c>
      <c r="F139" s="2" t="s">
        <v>300</v>
      </c>
      <c r="G139" s="2" t="s">
        <v>90</v>
      </c>
      <c r="H139" s="16">
        <f t="shared" si="41"/>
        <v>60</v>
      </c>
      <c r="I139" s="19">
        <f t="shared" si="42"/>
        <v>-1</v>
      </c>
      <c r="J139" s="16">
        <f t="shared" si="43"/>
        <v>0.46</v>
      </c>
    </row>
    <row r="140" spans="1:10" ht="15.75">
      <c r="A140" s="3">
        <v>3</v>
      </c>
      <c r="B140" s="2" t="s">
        <v>307</v>
      </c>
      <c r="C140" s="2" t="s">
        <v>21</v>
      </c>
      <c r="D140" s="17">
        <f t="shared" si="44"/>
        <v>83.02</v>
      </c>
      <c r="E140" s="18">
        <f t="shared" si="40"/>
        <v>65.51</v>
      </c>
      <c r="F140" s="2" t="s">
        <v>308</v>
      </c>
      <c r="G140" s="2" t="s">
        <v>76</v>
      </c>
      <c r="H140" s="16">
        <f t="shared" si="41"/>
        <v>60</v>
      </c>
      <c r="I140" s="19">
        <f t="shared" si="42"/>
        <v>5</v>
      </c>
      <c r="J140" s="16">
        <f t="shared" si="43"/>
        <v>0.51</v>
      </c>
    </row>
    <row r="141" spans="1:11" s="6" customFormat="1" ht="12.75">
      <c r="A141" s="3">
        <v>4</v>
      </c>
      <c r="B141" s="2" t="s">
        <v>42</v>
      </c>
      <c r="C141" s="2" t="s">
        <v>8</v>
      </c>
      <c r="D141" s="17">
        <f t="shared" si="44"/>
        <v>82.03</v>
      </c>
      <c r="E141" s="18">
        <f t="shared" si="40"/>
        <v>66.5</v>
      </c>
      <c r="F141" s="2" t="s">
        <v>311</v>
      </c>
      <c r="G141" s="2" t="s">
        <v>86</v>
      </c>
      <c r="H141" s="16">
        <f t="shared" si="41"/>
        <v>120</v>
      </c>
      <c r="I141" s="19">
        <f t="shared" si="42"/>
        <v>-54</v>
      </c>
      <c r="J141" s="16">
        <f t="shared" si="43"/>
        <v>0.5</v>
      </c>
      <c r="K141" s="2"/>
    </row>
    <row r="142" spans="1:10" ht="15.75">
      <c r="A142" s="3">
        <v>5</v>
      </c>
      <c r="B142" s="2" t="s">
        <v>312</v>
      </c>
      <c r="C142" s="2" t="s">
        <v>11</v>
      </c>
      <c r="D142" s="17">
        <f t="shared" si="44"/>
        <v>77.46000000000001</v>
      </c>
      <c r="E142" s="18">
        <f t="shared" si="40"/>
        <v>71.07</v>
      </c>
      <c r="F142" s="2" t="s">
        <v>313</v>
      </c>
      <c r="G142" s="2" t="s">
        <v>99</v>
      </c>
      <c r="H142" s="16">
        <f t="shared" si="41"/>
        <v>60</v>
      </c>
      <c r="I142" s="19">
        <f t="shared" si="42"/>
        <v>11</v>
      </c>
      <c r="J142" s="16">
        <f t="shared" si="43"/>
        <v>0.07</v>
      </c>
    </row>
    <row r="143" spans="1:10" ht="15.75">
      <c r="A143" s="3">
        <v>6</v>
      </c>
      <c r="B143" s="2" t="s">
        <v>314</v>
      </c>
      <c r="C143" s="2" t="s">
        <v>11</v>
      </c>
      <c r="D143" s="17">
        <f t="shared" si="44"/>
        <v>77.37</v>
      </c>
      <c r="E143" s="18">
        <f t="shared" si="40"/>
        <v>71.16</v>
      </c>
      <c r="F143" s="2" t="s">
        <v>315</v>
      </c>
      <c r="G143" s="2" t="s">
        <v>71</v>
      </c>
      <c r="H143" s="16">
        <f t="shared" si="41"/>
        <v>60</v>
      </c>
      <c r="I143" s="19">
        <f t="shared" si="42"/>
        <v>11</v>
      </c>
      <c r="J143" s="16">
        <f t="shared" si="43"/>
        <v>0.16</v>
      </c>
    </row>
    <row r="144" spans="1:12" ht="15.75">
      <c r="A144" s="3">
        <v>7</v>
      </c>
      <c r="B144" s="2" t="s">
        <v>316</v>
      </c>
      <c r="C144" s="2" t="s">
        <v>11</v>
      </c>
      <c r="D144" s="17">
        <f t="shared" si="44"/>
        <v>74.94</v>
      </c>
      <c r="E144" s="18">
        <f t="shared" si="40"/>
        <v>73.59</v>
      </c>
      <c r="F144" s="2" t="s">
        <v>317</v>
      </c>
      <c r="G144" s="2" t="s">
        <v>96</v>
      </c>
      <c r="H144" s="16">
        <f t="shared" si="41"/>
        <v>60</v>
      </c>
      <c r="I144" s="19">
        <f t="shared" si="42"/>
        <v>13</v>
      </c>
      <c r="J144" s="16">
        <f t="shared" si="43"/>
        <v>0.59</v>
      </c>
      <c r="L144">
        <f>+A144</f>
        <v>7</v>
      </c>
    </row>
    <row r="145" spans="1:10" ht="15.75">
      <c r="A145" s="3"/>
      <c r="B145" s="2" t="s">
        <v>45</v>
      </c>
      <c r="C145" s="2" t="s">
        <v>9</v>
      </c>
      <c r="D145" s="17" t="s">
        <v>379</v>
      </c>
      <c r="E145" s="18"/>
      <c r="G145" s="2" t="s">
        <v>120</v>
      </c>
      <c r="H145" s="16"/>
      <c r="I145" s="19"/>
      <c r="J145" s="16"/>
    </row>
    <row r="146" spans="1:10" ht="15.75">
      <c r="A146" s="3"/>
      <c r="B146" s="2"/>
      <c r="D146" s="17"/>
      <c r="E146" s="18"/>
      <c r="H146" s="16"/>
      <c r="I146" s="19"/>
      <c r="J146" s="16"/>
    </row>
    <row r="147" spans="1:10" ht="15.75">
      <c r="A147" s="10"/>
      <c r="B147" s="8" t="s">
        <v>281</v>
      </c>
      <c r="D147" s="17"/>
      <c r="E147" s="18"/>
      <c r="H147" s="16"/>
      <c r="I147" s="19"/>
      <c r="J147" s="16"/>
    </row>
    <row r="148" spans="1:11" ht="15.75">
      <c r="A148" s="3">
        <v>1</v>
      </c>
      <c r="B148" s="2" t="s">
        <v>363</v>
      </c>
      <c r="C148" s="2" t="s">
        <v>9</v>
      </c>
      <c r="D148" s="17">
        <f>100-(+E148-$E$148)</f>
        <v>100</v>
      </c>
      <c r="E148" s="18">
        <f>+H148+I148+J148</f>
        <v>58.45</v>
      </c>
      <c r="F148" s="2" t="s">
        <v>364</v>
      </c>
      <c r="G148" s="2" t="s">
        <v>117</v>
      </c>
      <c r="H148" s="16">
        <f>(LEFT(F148,2)-LEFT(G148,2))*60</f>
        <v>60</v>
      </c>
      <c r="I148" s="19">
        <f>MID(F148,4,2)-MID(G148,4,2)</f>
        <v>-2</v>
      </c>
      <c r="J148" s="16">
        <f>(RIGHT(F148,2)-RIGHT(G148,2))/100</f>
        <v>0.45</v>
      </c>
      <c r="K148" s="2" t="s">
        <v>365</v>
      </c>
    </row>
    <row r="149" spans="1:11" ht="15.75">
      <c r="A149" s="3">
        <v>2</v>
      </c>
      <c r="B149" s="2" t="s">
        <v>366</v>
      </c>
      <c r="C149" s="2" t="s">
        <v>186</v>
      </c>
      <c r="D149" s="17">
        <f>100-(+E149-$E$148)</f>
        <v>95.4</v>
      </c>
      <c r="E149" s="18">
        <f>+H149+I149+J149</f>
        <v>63.05</v>
      </c>
      <c r="F149" s="2" t="s">
        <v>367</v>
      </c>
      <c r="G149" s="2" t="s">
        <v>97</v>
      </c>
      <c r="H149" s="16">
        <f>(LEFT(F149,2)-LEFT(G149,2))*60</f>
        <v>60</v>
      </c>
      <c r="I149" s="19">
        <f>MID(F149,4,2)-MID(G149,4,2)</f>
        <v>3</v>
      </c>
      <c r="J149" s="16">
        <f>(RIGHT(F149,2)-RIGHT(G149,2))/100</f>
        <v>0.05</v>
      </c>
      <c r="K149" s="2" t="s">
        <v>365</v>
      </c>
    </row>
    <row r="150" spans="1:10" ht="15.75">
      <c r="A150" s="3">
        <v>3</v>
      </c>
      <c r="B150" s="2" t="s">
        <v>282</v>
      </c>
      <c r="C150" s="2" t="s">
        <v>5</v>
      </c>
      <c r="D150" s="17">
        <f>100-(+E150-$E$148)</f>
        <v>84.93</v>
      </c>
      <c r="E150" s="18">
        <f>+H150+I150+J150</f>
        <v>73.52</v>
      </c>
      <c r="F150" s="2" t="s">
        <v>283</v>
      </c>
      <c r="G150" s="2" t="s">
        <v>113</v>
      </c>
      <c r="H150" s="16">
        <f>(LEFT(F150,2)-LEFT(G150,2))*60</f>
        <v>60</v>
      </c>
      <c r="I150" s="19">
        <f>MID(F150,4,2)-MID(G150,4,2)</f>
        <v>13</v>
      </c>
      <c r="J150" s="16">
        <f>(RIGHT(F150,2)-RIGHT(G150,2))/100</f>
        <v>0.52</v>
      </c>
    </row>
    <row r="151" spans="1:12" ht="15.75">
      <c r="A151" s="3">
        <v>4</v>
      </c>
      <c r="B151" s="2" t="s">
        <v>284</v>
      </c>
      <c r="C151" s="2" t="s">
        <v>9</v>
      </c>
      <c r="D151" s="17">
        <f>100-(+E151-$E$148)</f>
        <v>84.86</v>
      </c>
      <c r="E151" s="18">
        <f>+H151+I151+J151</f>
        <v>73.59</v>
      </c>
      <c r="F151" s="2" t="s">
        <v>377</v>
      </c>
      <c r="G151" s="2" t="s">
        <v>231</v>
      </c>
      <c r="H151" s="16">
        <f>(LEFT(F151,2)-LEFT(G151,2))*60</f>
        <v>60</v>
      </c>
      <c r="I151" s="19">
        <f>MID(F151,4,2)-MID(G151,4,2)</f>
        <v>13</v>
      </c>
      <c r="J151" s="16">
        <f>(RIGHT(F151,2)-RIGHT(G151,2))/100</f>
        <v>0.59</v>
      </c>
      <c r="L151">
        <f>+A151</f>
        <v>4</v>
      </c>
    </row>
    <row r="152" spans="1:10" ht="15.75">
      <c r="A152" s="3"/>
      <c r="B152" s="2"/>
      <c r="D152" s="17"/>
      <c r="E152" s="18"/>
      <c r="H152" s="16"/>
      <c r="I152" s="19"/>
      <c r="J152" s="16"/>
    </row>
    <row r="153" spans="1:11" ht="15.75">
      <c r="A153" s="10"/>
      <c r="B153" s="8" t="s">
        <v>46</v>
      </c>
      <c r="C153" s="8"/>
      <c r="D153" s="17"/>
      <c r="E153" s="18"/>
      <c r="F153" s="8"/>
      <c r="G153" s="8"/>
      <c r="H153" s="16"/>
      <c r="I153" s="19"/>
      <c r="J153" s="16"/>
      <c r="K153" s="8"/>
    </row>
    <row r="154" spans="1:10" ht="15.75">
      <c r="A154" s="3">
        <v>1</v>
      </c>
      <c r="B154" s="2" t="s">
        <v>319</v>
      </c>
      <c r="C154" s="2" t="s">
        <v>7</v>
      </c>
      <c r="D154" s="17">
        <f>100-(+E154-$E$154)</f>
        <v>100</v>
      </c>
      <c r="E154" s="18">
        <f>+H154+I154+J154</f>
        <v>51.34</v>
      </c>
      <c r="F154" s="2" t="s">
        <v>320</v>
      </c>
      <c r="G154" s="2" t="s">
        <v>83</v>
      </c>
      <c r="H154" s="16">
        <f>(LEFT(F154,2)-LEFT(G154,2))*60</f>
        <v>60</v>
      </c>
      <c r="I154" s="19">
        <f>MID(F154,4,2)-MID(G154,4,2)</f>
        <v>-9</v>
      </c>
      <c r="J154" s="16">
        <f>(RIGHT(F154,2)-RIGHT(G154,2))/100</f>
        <v>0.34</v>
      </c>
    </row>
    <row r="155" spans="1:12" ht="15.75">
      <c r="A155" s="20">
        <v>2</v>
      </c>
      <c r="B155" s="21" t="s">
        <v>52</v>
      </c>
      <c r="C155" s="21" t="s">
        <v>7</v>
      </c>
      <c r="D155" s="17">
        <f>100-(+E155-$E$154)</f>
        <v>85.02000000000001</v>
      </c>
      <c r="E155" s="22">
        <f>+H155+I155+J155</f>
        <v>66.32</v>
      </c>
      <c r="F155" s="21" t="s">
        <v>321</v>
      </c>
      <c r="G155" s="21" t="s">
        <v>248</v>
      </c>
      <c r="H155" s="23">
        <f>(LEFT(F155,2)-LEFT(G155,2))*60</f>
        <v>60</v>
      </c>
      <c r="I155" s="24">
        <f>MID(F155,4,2)-MID(G155,4,2)</f>
        <v>6</v>
      </c>
      <c r="J155" s="23">
        <f>(RIGHT(F155,2)-RIGHT(G155,2))/100</f>
        <v>0.32</v>
      </c>
      <c r="K155" s="21"/>
      <c r="L155">
        <f>+A155</f>
        <v>2</v>
      </c>
    </row>
    <row r="156" spans="1:10" ht="15.75">
      <c r="A156" s="3"/>
      <c r="B156" s="2"/>
      <c r="D156" s="17"/>
      <c r="E156" s="18"/>
      <c r="H156" s="16"/>
      <c r="I156" s="19"/>
      <c r="J156" s="16"/>
    </row>
    <row r="157" spans="1:11" ht="15.75">
      <c r="A157" s="10"/>
      <c r="B157" s="8" t="s">
        <v>47</v>
      </c>
      <c r="C157" s="8"/>
      <c r="D157" s="17"/>
      <c r="E157" s="18"/>
      <c r="F157" s="8"/>
      <c r="G157" s="8"/>
      <c r="H157" s="16"/>
      <c r="I157" s="19"/>
      <c r="J157" s="16"/>
      <c r="K157" s="8"/>
    </row>
    <row r="158" spans="1:12" ht="15.75">
      <c r="A158" s="3">
        <v>1</v>
      </c>
      <c r="B158" s="2" t="s">
        <v>323</v>
      </c>
      <c r="C158" s="2" t="s">
        <v>10</v>
      </c>
      <c r="D158" s="17">
        <f>100-(+E158-$E$158)</f>
        <v>100</v>
      </c>
      <c r="E158" s="18">
        <f>+H158+I158+J158</f>
        <v>67.52</v>
      </c>
      <c r="F158" s="2" t="s">
        <v>322</v>
      </c>
      <c r="G158" s="2" t="s">
        <v>188</v>
      </c>
      <c r="H158" s="16">
        <f>(LEFT(F158,2)-LEFT(G158,2))*60</f>
        <v>60</v>
      </c>
      <c r="I158" s="19">
        <f>MID(F158,4,2)-MID(G158,4,2)</f>
        <v>7</v>
      </c>
      <c r="J158" s="16">
        <f>(RIGHT(F158,2)-RIGHT(G158,2))/100</f>
        <v>0.52</v>
      </c>
      <c r="L158" s="6"/>
    </row>
    <row r="159" spans="1:12" s="6" customFormat="1" ht="15.75">
      <c r="A159" s="3">
        <v>2</v>
      </c>
      <c r="B159" s="2" t="s">
        <v>100</v>
      </c>
      <c r="C159" s="2" t="s">
        <v>7</v>
      </c>
      <c r="D159" s="17">
        <f>100-(+E159-$E$158)</f>
        <v>75.31</v>
      </c>
      <c r="E159" s="18">
        <f>+H159+I159+J159</f>
        <v>92.21</v>
      </c>
      <c r="F159" s="2" t="s">
        <v>324</v>
      </c>
      <c r="G159" s="2" t="s">
        <v>84</v>
      </c>
      <c r="H159" s="16">
        <f>(LEFT(F159,2)-LEFT(G159,2))*60</f>
        <v>120</v>
      </c>
      <c r="I159" s="19">
        <f>MID(F159,4,2)-MID(G159,4,2)</f>
        <v>-28</v>
      </c>
      <c r="J159" s="16">
        <f>(RIGHT(F159,2)-RIGHT(G159,2))/100</f>
        <v>0.21</v>
      </c>
      <c r="K159" s="2"/>
      <c r="L159">
        <f>+A159</f>
        <v>2</v>
      </c>
    </row>
    <row r="160" spans="1:11" s="12" customFormat="1" ht="15">
      <c r="A160" s="3"/>
      <c r="B160" s="2" t="s">
        <v>50</v>
      </c>
      <c r="C160" s="2" t="s">
        <v>4</v>
      </c>
      <c r="D160" s="17" t="s">
        <v>379</v>
      </c>
      <c r="E160" s="18"/>
      <c r="F160" s="2"/>
      <c r="G160" s="2" t="s">
        <v>77</v>
      </c>
      <c r="H160" s="16"/>
      <c r="I160" s="19"/>
      <c r="J160" s="16"/>
      <c r="K160" s="2"/>
    </row>
    <row r="161" spans="1:11" s="12" customFormat="1" ht="15">
      <c r="A161" s="3"/>
      <c r="B161" s="2"/>
      <c r="C161" s="2"/>
      <c r="D161" s="17"/>
      <c r="E161" s="18"/>
      <c r="F161" s="2"/>
      <c r="G161" s="2"/>
      <c r="H161" s="16"/>
      <c r="I161" s="19"/>
      <c r="J161" s="16"/>
      <c r="K161" s="2"/>
    </row>
    <row r="162" spans="1:10" ht="15.75">
      <c r="A162" s="10"/>
      <c r="B162" s="8" t="s">
        <v>49</v>
      </c>
      <c r="D162" s="17"/>
      <c r="E162" s="18"/>
      <c r="H162" s="16"/>
      <c r="I162" s="19"/>
      <c r="J162" s="16"/>
    </row>
    <row r="163" spans="1:10" ht="15.75">
      <c r="A163" s="3">
        <v>1</v>
      </c>
      <c r="B163" s="2" t="s">
        <v>327</v>
      </c>
      <c r="C163" s="2" t="s">
        <v>5</v>
      </c>
      <c r="D163" s="17">
        <f aca="true" t="shared" si="45" ref="D163:D168">100-(+E163-$E$163)</f>
        <v>100</v>
      </c>
      <c r="E163" s="18">
        <f aca="true" t="shared" si="46" ref="E163:E168">+H163+I163+J163</f>
        <v>50.23</v>
      </c>
      <c r="F163" s="2" t="s">
        <v>328</v>
      </c>
      <c r="G163" s="2" t="s">
        <v>89</v>
      </c>
      <c r="H163" s="16">
        <f aca="true" t="shared" si="47" ref="H163:H168">(LEFT(F163,2)-LEFT(G163,2))*60</f>
        <v>60</v>
      </c>
      <c r="I163" s="19">
        <f aca="true" t="shared" si="48" ref="I163:I168">MID(F163,4,2)-MID(G163,4,2)</f>
        <v>-10</v>
      </c>
      <c r="J163" s="16">
        <f aca="true" t="shared" si="49" ref="J163:J168">(RIGHT(F163,2)-RIGHT(G163,2))/100</f>
        <v>0.23</v>
      </c>
    </row>
    <row r="164" spans="1:11" s="12" customFormat="1" ht="15">
      <c r="A164" s="3">
        <v>2</v>
      </c>
      <c r="B164" s="2" t="s">
        <v>331</v>
      </c>
      <c r="C164" s="2" t="s">
        <v>5</v>
      </c>
      <c r="D164" s="17">
        <f t="shared" si="45"/>
        <v>94.97</v>
      </c>
      <c r="E164" s="18">
        <f t="shared" si="46"/>
        <v>55.26</v>
      </c>
      <c r="F164" s="2" t="s">
        <v>332</v>
      </c>
      <c r="G164" s="2" t="s">
        <v>98</v>
      </c>
      <c r="H164" s="16">
        <f t="shared" si="47"/>
        <v>60</v>
      </c>
      <c r="I164" s="19">
        <f t="shared" si="48"/>
        <v>-5</v>
      </c>
      <c r="J164" s="16">
        <f t="shared" si="49"/>
        <v>0.26</v>
      </c>
      <c r="K164" s="2"/>
    </row>
    <row r="165" spans="1:10" ht="15.75">
      <c r="A165" s="3">
        <v>3</v>
      </c>
      <c r="B165" s="2" t="s">
        <v>333</v>
      </c>
      <c r="C165" s="2" t="s">
        <v>4</v>
      </c>
      <c r="D165" s="17">
        <f t="shared" si="45"/>
        <v>90.12</v>
      </c>
      <c r="E165" s="18">
        <f t="shared" si="46"/>
        <v>60.11</v>
      </c>
      <c r="F165" s="2" t="s">
        <v>334</v>
      </c>
      <c r="G165" s="2" t="s">
        <v>146</v>
      </c>
      <c r="H165" s="16">
        <f t="shared" si="47"/>
        <v>60</v>
      </c>
      <c r="I165" s="19">
        <f t="shared" si="48"/>
        <v>0</v>
      </c>
      <c r="J165" s="16">
        <f t="shared" si="49"/>
        <v>0.11</v>
      </c>
    </row>
    <row r="166" spans="1:10" ht="15.75">
      <c r="A166" s="3">
        <v>4</v>
      </c>
      <c r="B166" s="2" t="s">
        <v>337</v>
      </c>
      <c r="C166" s="2" t="s">
        <v>5</v>
      </c>
      <c r="D166" s="17">
        <f t="shared" si="45"/>
        <v>88.97999999999999</v>
      </c>
      <c r="E166" s="18">
        <f t="shared" si="46"/>
        <v>61.25</v>
      </c>
      <c r="F166" s="2" t="s">
        <v>338</v>
      </c>
      <c r="G166" s="2" t="s">
        <v>113</v>
      </c>
      <c r="H166" s="16">
        <f t="shared" si="47"/>
        <v>60</v>
      </c>
      <c r="I166" s="19">
        <f t="shared" si="48"/>
        <v>1</v>
      </c>
      <c r="J166" s="16">
        <f t="shared" si="49"/>
        <v>0.25</v>
      </c>
    </row>
    <row r="167" spans="1:11" s="12" customFormat="1" ht="15">
      <c r="A167" s="3">
        <v>5</v>
      </c>
      <c r="B167" s="2" t="s">
        <v>341</v>
      </c>
      <c r="C167" s="2" t="s">
        <v>4</v>
      </c>
      <c r="D167" s="17">
        <f t="shared" si="45"/>
        <v>88.97</v>
      </c>
      <c r="E167" s="18">
        <f t="shared" si="46"/>
        <v>61.26</v>
      </c>
      <c r="F167" s="2" t="s">
        <v>332</v>
      </c>
      <c r="G167" s="2" t="s">
        <v>113</v>
      </c>
      <c r="H167" s="16">
        <f t="shared" si="47"/>
        <v>60</v>
      </c>
      <c r="I167" s="19">
        <f t="shared" si="48"/>
        <v>1</v>
      </c>
      <c r="J167" s="16">
        <f t="shared" si="49"/>
        <v>0.26</v>
      </c>
      <c r="K167" s="2"/>
    </row>
    <row r="168" spans="1:12" s="12" customFormat="1" ht="15">
      <c r="A168" s="3">
        <v>6</v>
      </c>
      <c r="B168" s="2" t="s">
        <v>103</v>
      </c>
      <c r="C168" s="2" t="s">
        <v>7</v>
      </c>
      <c r="D168" s="17">
        <f t="shared" si="45"/>
        <v>29.22</v>
      </c>
      <c r="E168" s="18">
        <f t="shared" si="46"/>
        <v>121.01</v>
      </c>
      <c r="F168" s="2" t="s">
        <v>348</v>
      </c>
      <c r="G168" s="2" t="s">
        <v>81</v>
      </c>
      <c r="H168" s="16">
        <f t="shared" si="47"/>
        <v>120</v>
      </c>
      <c r="I168" s="19">
        <f t="shared" si="48"/>
        <v>1</v>
      </c>
      <c r="J168" s="16">
        <f t="shared" si="49"/>
        <v>0.01</v>
      </c>
      <c r="K168" s="2"/>
      <c r="L168" s="12">
        <f>+A168</f>
        <v>6</v>
      </c>
    </row>
    <row r="169" spans="1:11" s="12" customFormat="1" ht="15">
      <c r="A169" s="3"/>
      <c r="B169" s="2"/>
      <c r="C169" s="2"/>
      <c r="D169" s="17"/>
      <c r="E169" s="18"/>
      <c r="F169" s="2"/>
      <c r="G169" s="2"/>
      <c r="H169" s="16"/>
      <c r="I169" s="19"/>
      <c r="J169" s="16"/>
      <c r="K169" s="2"/>
    </row>
    <row r="170" spans="1:10" ht="15.75">
      <c r="A170" s="10"/>
      <c r="B170" s="8" t="s">
        <v>51</v>
      </c>
      <c r="D170" s="17"/>
      <c r="E170" s="18"/>
      <c r="H170" s="16"/>
      <c r="I170" s="19"/>
      <c r="J170" s="16"/>
    </row>
    <row r="171" spans="1:10" ht="15.75">
      <c r="A171" s="3">
        <v>1</v>
      </c>
      <c r="B171" s="2" t="s">
        <v>325</v>
      </c>
      <c r="C171" s="2" t="s">
        <v>5</v>
      </c>
      <c r="D171" s="17">
        <f aca="true" t="shared" si="50" ref="D171:D177">100-(+E171-$E$171)</f>
        <v>100</v>
      </c>
      <c r="E171" s="18">
        <f aca="true" t="shared" si="51" ref="E171:E177">+H171+I171+J171</f>
        <v>46.09</v>
      </c>
      <c r="F171" s="2" t="s">
        <v>326</v>
      </c>
      <c r="G171" s="2" t="s">
        <v>120</v>
      </c>
      <c r="H171" s="16">
        <f aca="true" t="shared" si="52" ref="H171:H177">(LEFT(F171,2)-LEFT(G171,2))*60</f>
        <v>60</v>
      </c>
      <c r="I171" s="19">
        <f aca="true" t="shared" si="53" ref="I171:I177">MID(F171,4,2)-MID(G171,4,2)</f>
        <v>-14</v>
      </c>
      <c r="J171" s="16">
        <f aca="true" t="shared" si="54" ref="J171:J177">(RIGHT(F171,2)-RIGHT(G171,2))/100</f>
        <v>0.09</v>
      </c>
    </row>
    <row r="172" spans="1:10" ht="15.75">
      <c r="A172" s="10">
        <v>2</v>
      </c>
      <c r="B172" s="11" t="s">
        <v>329</v>
      </c>
      <c r="D172" s="17">
        <f t="shared" si="50"/>
        <v>92.76</v>
      </c>
      <c r="E172" s="18">
        <f t="shared" si="51"/>
        <v>53.33</v>
      </c>
      <c r="F172" s="2" t="s">
        <v>330</v>
      </c>
      <c r="G172" s="2" t="s">
        <v>65</v>
      </c>
      <c r="H172" s="16">
        <f t="shared" si="52"/>
        <v>0</v>
      </c>
      <c r="I172" s="19">
        <f t="shared" si="53"/>
        <v>53</v>
      </c>
      <c r="J172" s="16">
        <f t="shared" si="54"/>
        <v>0.33</v>
      </c>
    </row>
    <row r="173" spans="1:11" ht="15.75">
      <c r="A173" s="10">
        <v>3</v>
      </c>
      <c r="B173" s="11" t="s">
        <v>335</v>
      </c>
      <c r="C173" s="2" t="s">
        <v>5</v>
      </c>
      <c r="D173" s="17">
        <f t="shared" si="50"/>
        <v>85.83000000000001</v>
      </c>
      <c r="E173" s="18">
        <f t="shared" si="51"/>
        <v>60.26</v>
      </c>
      <c r="F173" s="2" t="s">
        <v>336</v>
      </c>
      <c r="G173" s="2" t="s">
        <v>146</v>
      </c>
      <c r="H173" s="16">
        <f t="shared" si="52"/>
        <v>60</v>
      </c>
      <c r="I173" s="19">
        <f t="shared" si="53"/>
        <v>0</v>
      </c>
      <c r="J173" s="16">
        <f t="shared" si="54"/>
        <v>0.26</v>
      </c>
      <c r="K173" s="2" t="s">
        <v>391</v>
      </c>
    </row>
    <row r="174" spans="1:10" ht="15.75">
      <c r="A174" s="10">
        <v>4</v>
      </c>
      <c r="B174" s="11" t="s">
        <v>339</v>
      </c>
      <c r="C174" s="2" t="s">
        <v>5</v>
      </c>
      <c r="D174" s="17">
        <f t="shared" si="50"/>
        <v>68.79</v>
      </c>
      <c r="E174" s="18">
        <f t="shared" si="51"/>
        <v>77.3</v>
      </c>
      <c r="F174" s="2" t="s">
        <v>340</v>
      </c>
      <c r="G174" s="2" t="s">
        <v>83</v>
      </c>
      <c r="H174" s="16">
        <f t="shared" si="52"/>
        <v>60</v>
      </c>
      <c r="I174" s="19">
        <f t="shared" si="53"/>
        <v>17</v>
      </c>
      <c r="J174" s="16">
        <f t="shared" si="54"/>
        <v>0.3</v>
      </c>
    </row>
    <row r="175" spans="1:11" ht="15.75">
      <c r="A175" s="26">
        <v>5</v>
      </c>
      <c r="B175" s="27" t="s">
        <v>342</v>
      </c>
      <c r="C175" s="21" t="s">
        <v>11</v>
      </c>
      <c r="D175" s="17">
        <f t="shared" si="50"/>
        <v>53.730000000000004</v>
      </c>
      <c r="E175" s="22">
        <f t="shared" si="51"/>
        <v>92.36</v>
      </c>
      <c r="F175" s="21" t="s">
        <v>343</v>
      </c>
      <c r="G175" s="21" t="s">
        <v>76</v>
      </c>
      <c r="H175" s="23">
        <f t="shared" si="52"/>
        <v>60</v>
      </c>
      <c r="I175" s="24">
        <f t="shared" si="53"/>
        <v>32</v>
      </c>
      <c r="J175" s="23">
        <f t="shared" si="54"/>
        <v>0.36</v>
      </c>
      <c r="K175" s="21"/>
    </row>
    <row r="176" spans="1:11" ht="15.75">
      <c r="A176" s="26">
        <v>6</v>
      </c>
      <c r="B176" s="27" t="s">
        <v>344</v>
      </c>
      <c r="C176" s="21" t="s">
        <v>11</v>
      </c>
      <c r="D176" s="17">
        <f t="shared" si="50"/>
        <v>53.61</v>
      </c>
      <c r="E176" s="22">
        <f t="shared" si="51"/>
        <v>92.48</v>
      </c>
      <c r="F176" s="21" t="s">
        <v>345</v>
      </c>
      <c r="G176" s="21" t="s">
        <v>76</v>
      </c>
      <c r="H176" s="23">
        <f t="shared" si="52"/>
        <v>60</v>
      </c>
      <c r="I176" s="24">
        <f t="shared" si="53"/>
        <v>32</v>
      </c>
      <c r="J176" s="23">
        <f t="shared" si="54"/>
        <v>0.48</v>
      </c>
      <c r="K176" s="21"/>
    </row>
    <row r="177" spans="1:12" ht="15.75">
      <c r="A177" s="10">
        <v>7</v>
      </c>
      <c r="B177" s="11" t="s">
        <v>346</v>
      </c>
      <c r="C177" s="2" t="s">
        <v>8</v>
      </c>
      <c r="D177" s="17">
        <f t="shared" si="50"/>
        <v>51.83</v>
      </c>
      <c r="E177" s="18">
        <f t="shared" si="51"/>
        <v>94.26</v>
      </c>
      <c r="F177" s="2" t="s">
        <v>347</v>
      </c>
      <c r="G177" s="2" t="s">
        <v>74</v>
      </c>
      <c r="H177" s="16">
        <f t="shared" si="52"/>
        <v>120</v>
      </c>
      <c r="I177" s="19">
        <f t="shared" si="53"/>
        <v>-26</v>
      </c>
      <c r="J177" s="16">
        <f t="shared" si="54"/>
        <v>0.26</v>
      </c>
      <c r="L177">
        <f>+A177</f>
        <v>7</v>
      </c>
    </row>
    <row r="178" spans="1:10" ht="15.75">
      <c r="A178" s="10"/>
      <c r="B178" s="11"/>
      <c r="D178" s="17"/>
      <c r="E178" s="18"/>
      <c r="H178" s="16"/>
      <c r="I178" s="19"/>
      <c r="J178" s="16"/>
    </row>
    <row r="179" spans="1:11" ht="15.75">
      <c r="A179" s="10"/>
      <c r="B179" s="8" t="s">
        <v>53</v>
      </c>
      <c r="C179" s="8"/>
      <c r="D179" s="17"/>
      <c r="E179" s="18"/>
      <c r="F179" s="8"/>
      <c r="G179" s="8"/>
      <c r="H179" s="16"/>
      <c r="I179" s="19"/>
      <c r="J179" s="16"/>
      <c r="K179" s="8"/>
    </row>
    <row r="180" spans="1:10" ht="15.75">
      <c r="A180" s="3">
        <v>1</v>
      </c>
      <c r="B180" s="2" t="s">
        <v>351</v>
      </c>
      <c r="C180" s="2" t="s">
        <v>11</v>
      </c>
      <c r="D180" s="17">
        <v>100</v>
      </c>
      <c r="E180" s="18">
        <f aca="true" t="shared" si="55" ref="E180:E185">+H180+I180+J180</f>
        <v>19.17</v>
      </c>
      <c r="F180" s="2" t="s">
        <v>352</v>
      </c>
      <c r="G180" s="2" t="s">
        <v>66</v>
      </c>
      <c r="H180" s="16">
        <f aca="true" t="shared" si="56" ref="H180:H185">(LEFT(F180,2)-LEFT(G180,2))*60</f>
        <v>0</v>
      </c>
      <c r="I180" s="19">
        <f aca="true" t="shared" si="57" ref="I180:I185">MID(F180,4,2)-MID(G180,4,2)</f>
        <v>19</v>
      </c>
      <c r="J180" s="16">
        <f aca="true" t="shared" si="58" ref="J180:J185">(RIGHT(F180,2)-RIGHT(G180,2))/100</f>
        <v>0.17</v>
      </c>
    </row>
    <row r="181" spans="1:10" ht="15.75">
      <c r="A181" s="10">
        <v>2</v>
      </c>
      <c r="B181" s="11" t="s">
        <v>353</v>
      </c>
      <c r="C181" s="2" t="s">
        <v>8</v>
      </c>
      <c r="D181" s="17">
        <f>100-(+E181-$E$171)</f>
        <v>110.02000000000001</v>
      </c>
      <c r="E181" s="18">
        <f t="shared" si="55"/>
        <v>36.07</v>
      </c>
      <c r="F181" s="2" t="s">
        <v>354</v>
      </c>
      <c r="G181" s="2" t="s">
        <v>127</v>
      </c>
      <c r="H181" s="16">
        <f t="shared" si="56"/>
        <v>60</v>
      </c>
      <c r="I181" s="19">
        <f t="shared" si="57"/>
        <v>-24</v>
      </c>
      <c r="J181" s="16">
        <f t="shared" si="58"/>
        <v>0.07</v>
      </c>
    </row>
    <row r="182" spans="1:10" ht="15.75">
      <c r="A182" s="10">
        <v>3</v>
      </c>
      <c r="B182" s="11" t="s">
        <v>355</v>
      </c>
      <c r="C182" s="2" t="s">
        <v>4</v>
      </c>
      <c r="D182" s="17">
        <f>100-(+E182-$E$171)</f>
        <v>107.01</v>
      </c>
      <c r="E182" s="18">
        <f t="shared" si="55"/>
        <v>39.08</v>
      </c>
      <c r="F182" s="2" t="s">
        <v>356</v>
      </c>
      <c r="G182" s="2" t="s">
        <v>117</v>
      </c>
      <c r="H182" s="16">
        <f t="shared" si="56"/>
        <v>60</v>
      </c>
      <c r="I182" s="19">
        <f t="shared" si="57"/>
        <v>-21</v>
      </c>
      <c r="J182" s="16">
        <f t="shared" si="58"/>
        <v>0.08</v>
      </c>
    </row>
    <row r="183" spans="1:10" ht="15.75">
      <c r="A183" s="10">
        <v>4</v>
      </c>
      <c r="B183" s="11" t="s">
        <v>357</v>
      </c>
      <c r="C183" s="2" t="s">
        <v>4</v>
      </c>
      <c r="D183" s="17">
        <f>100-(+E183-$E$171)</f>
        <v>105.93</v>
      </c>
      <c r="E183" s="18">
        <f t="shared" si="55"/>
        <v>40.16</v>
      </c>
      <c r="F183" s="2" t="s">
        <v>358</v>
      </c>
      <c r="G183" s="2" t="s">
        <v>99</v>
      </c>
      <c r="H183" s="16">
        <f t="shared" si="56"/>
        <v>60</v>
      </c>
      <c r="I183" s="19">
        <f t="shared" si="57"/>
        <v>-20</v>
      </c>
      <c r="J183" s="16">
        <f t="shared" si="58"/>
        <v>0.16</v>
      </c>
    </row>
    <row r="184" spans="1:10" ht="15.75">
      <c r="A184" s="10">
        <v>5</v>
      </c>
      <c r="B184" s="11" t="s">
        <v>54</v>
      </c>
      <c r="C184" s="2" t="s">
        <v>4</v>
      </c>
      <c r="D184" s="17">
        <f>100-(+E184-$E$171)</f>
        <v>104.73</v>
      </c>
      <c r="E184" s="18">
        <f t="shared" si="55"/>
        <v>41.36</v>
      </c>
      <c r="F184" s="2" t="s">
        <v>359</v>
      </c>
      <c r="G184" s="2" t="s">
        <v>77</v>
      </c>
      <c r="H184" s="16">
        <f t="shared" si="56"/>
        <v>0</v>
      </c>
      <c r="I184" s="19">
        <f t="shared" si="57"/>
        <v>41</v>
      </c>
      <c r="J184" s="16">
        <f t="shared" si="58"/>
        <v>0.36</v>
      </c>
    </row>
    <row r="185" spans="1:12" ht="15.75">
      <c r="A185" s="10">
        <v>6</v>
      </c>
      <c r="B185" s="11" t="s">
        <v>360</v>
      </c>
      <c r="C185" s="2" t="s">
        <v>361</v>
      </c>
      <c r="D185" s="17">
        <f>100-(+E185-$E$171)</f>
        <v>101.06</v>
      </c>
      <c r="E185" s="18">
        <f t="shared" si="55"/>
        <v>45.03</v>
      </c>
      <c r="F185" s="2" t="s">
        <v>362</v>
      </c>
      <c r="G185" s="2" t="s">
        <v>75</v>
      </c>
      <c r="H185" s="16">
        <f t="shared" si="56"/>
        <v>0</v>
      </c>
      <c r="I185" s="19">
        <f t="shared" si="57"/>
        <v>45</v>
      </c>
      <c r="J185" s="16">
        <f t="shared" si="58"/>
        <v>0.03</v>
      </c>
      <c r="L185">
        <f>+A185</f>
        <v>6</v>
      </c>
    </row>
    <row r="186" spans="1:10" ht="15.75">
      <c r="A186" s="10"/>
      <c r="B186" s="11" t="s">
        <v>390</v>
      </c>
      <c r="C186" s="2" t="s">
        <v>233</v>
      </c>
      <c r="D186" s="17" t="s">
        <v>379</v>
      </c>
      <c r="E186" s="18"/>
      <c r="G186" s="2" t="s">
        <v>64</v>
      </c>
      <c r="H186" s="16"/>
      <c r="I186" s="19"/>
      <c r="J186" s="16"/>
    </row>
    <row r="187" spans="1:10" ht="15.75">
      <c r="A187" s="10"/>
      <c r="B187" s="11"/>
      <c r="D187" s="17"/>
      <c r="E187" s="18"/>
      <c r="H187" s="16"/>
      <c r="I187" s="19"/>
      <c r="J187" s="16"/>
    </row>
    <row r="188" spans="1:11" ht="15.75">
      <c r="A188" s="10"/>
      <c r="B188" s="8" t="s">
        <v>55</v>
      </c>
      <c r="C188" s="8"/>
      <c r="D188" s="17"/>
      <c r="E188" s="18"/>
      <c r="F188" s="8"/>
      <c r="G188" s="8"/>
      <c r="H188" s="16"/>
      <c r="I188" s="19"/>
      <c r="J188" s="16"/>
      <c r="K188" s="8"/>
    </row>
    <row r="189" spans="1:10" s="2" customFormat="1" ht="15.75">
      <c r="A189" s="1">
        <v>1</v>
      </c>
      <c r="B189" s="2" t="s">
        <v>349</v>
      </c>
      <c r="C189" s="2" t="s">
        <v>5</v>
      </c>
      <c r="D189" s="17">
        <f>100-(+E189-$E$189)</f>
        <v>100</v>
      </c>
      <c r="E189" s="18">
        <f>+H189+I189+J189</f>
        <v>16.44</v>
      </c>
      <c r="F189" s="2" t="s">
        <v>350</v>
      </c>
      <c r="G189" s="2" t="s">
        <v>82</v>
      </c>
      <c r="H189" s="16">
        <f>(LEFT(F189,2)-LEFT(G189,2))*60</f>
        <v>0</v>
      </c>
      <c r="I189" s="19">
        <f>MID(F189,4,2)-MID(G189,4,2)</f>
        <v>16</v>
      </c>
      <c r="J189" s="16">
        <f>(RIGHT(F189,2)-RIGHT(G189,2))/100</f>
        <v>0.44</v>
      </c>
    </row>
    <row r="190" spans="1:12" ht="15.75">
      <c r="A190" s="1">
        <v>2</v>
      </c>
      <c r="B190" s="2" t="s">
        <v>393</v>
      </c>
      <c r="C190" s="2" t="s">
        <v>11</v>
      </c>
      <c r="D190" s="17">
        <f>100-(+E190-$E$189)</f>
        <v>77.27</v>
      </c>
      <c r="E190" s="18">
        <f>+H190+I190+J190</f>
        <v>39.17</v>
      </c>
      <c r="F190" s="2" t="s">
        <v>392</v>
      </c>
      <c r="G190" s="2" t="s">
        <v>67</v>
      </c>
      <c r="H190" s="16">
        <f>(LEFT(F190,2)-LEFT(G190,2))*60</f>
        <v>0</v>
      </c>
      <c r="I190" s="19">
        <f>MID(F190,4,2)-MID(G190,4,2)</f>
        <v>39</v>
      </c>
      <c r="J190" s="16">
        <f>(RIGHT(F190,2)-RIGHT(G190,2))/100</f>
        <v>0.17</v>
      </c>
      <c r="L190">
        <f>+A190</f>
        <v>2</v>
      </c>
    </row>
    <row r="191" ht="15.75">
      <c r="B191" s="2"/>
    </row>
    <row r="192" ht="15.75">
      <c r="L192">
        <f>SUM(L3:L191)</f>
        <v>138</v>
      </c>
    </row>
  </sheetData>
  <printOptions/>
  <pageMargins left="0.39" right="0.28" top="0.59" bottom="0.39" header="0.51" footer="0.51"/>
  <pageSetup horizontalDpi="600" verticalDpi="600" orientation="portrait" paperSize="9" r:id="rId1"/>
  <rowBreaks count="2" manualBreakCount="2">
    <brk id="65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Tage Reher Christensen</cp:lastModifiedBy>
  <cp:lastPrinted>2008-11-03T21:07:44Z</cp:lastPrinted>
  <dcterms:created xsi:type="dcterms:W3CDTF">2004-11-11T14:35:36Z</dcterms:created>
  <dcterms:modified xsi:type="dcterms:W3CDTF">2009-11-15T21:35:09Z</dcterms:modified>
  <cp:category/>
  <cp:version/>
  <cp:contentType/>
  <cp:contentStatus/>
</cp:coreProperties>
</file>